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
    </mc:Choice>
  </mc:AlternateContent>
  <xr:revisionPtr revIDLastSave="0" documentId="13_ncr:1_{F421DA60-58C7-49D8-B390-2A817EA1ABA3}" xr6:coauthVersionLast="40" xr6:coauthVersionMax="40" xr10:uidLastSave="{00000000-0000-0000-0000-000000000000}"/>
  <bookViews>
    <workbookView xWindow="-120" yWindow="-120" windowWidth="21840" windowHeight="13140" xr2:uid="{00000000-000D-0000-FFFF-FFFF00000000}"/>
  </bookViews>
  <sheets>
    <sheet name="PRORROGA" sheetId="1" r:id="rId1"/>
    <sheet name="Hoja1" sheetId="3" r:id="rId2"/>
  </sheets>
  <definedNames>
    <definedName name="_xlnm._FilterDatabase" localSheetId="1" hidden="1">Hoja1!$I$3:$I$21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 l="1"/>
  <c r="L26" i="1"/>
  <c r="L9" i="1"/>
  <c r="L15" i="1"/>
  <c r="L19" i="1"/>
  <c r="L23" i="1"/>
  <c r="I21" i="1"/>
  <c r="I20" i="1"/>
  <c r="I12" i="1" l="1"/>
  <c r="I11" i="1"/>
  <c r="I27" i="1" l="1"/>
  <c r="L13" i="1"/>
  <c r="L35" i="1" s="1"/>
  <c r="I25" i="1"/>
  <c r="I26" i="1"/>
  <c r="I28" i="1"/>
  <c r="I29" i="1"/>
  <c r="I30" i="1"/>
  <c r="I31" i="1"/>
  <c r="I9" i="1"/>
  <c r="I10" i="1"/>
  <c r="I13" i="1"/>
  <c r="I14" i="1"/>
  <c r="I15" i="1"/>
  <c r="I16" i="1"/>
  <c r="I17" i="1"/>
  <c r="I18" i="1"/>
  <c r="I19" i="1"/>
  <c r="I22" i="1"/>
  <c r="I23" i="1"/>
  <c r="I24" i="1"/>
</calcChain>
</file>

<file path=xl/sharedStrings.xml><?xml version="1.0" encoding="utf-8"?>
<sst xmlns="http://schemas.openxmlformats.org/spreadsheetml/2006/main" count="203" uniqueCount="153">
  <si>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</si>
  <si>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</si>
  <si>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</si>
  <si>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</si>
  <si>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</si>
  <si>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</si>
  <si>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</si>
  <si>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</si>
  <si>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</si>
  <si>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</si>
  <si>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</si>
  <si>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</si>
  <si>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</si>
  <si>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</si>
  <si>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</si>
  <si>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</si>
  <si>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</si>
  <si>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</si>
  <si>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</si>
  <si>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EVIDENCIAS</t>
  </si>
  <si>
    <t>INICIO</t>
  </si>
  <si>
    <t>ACCIÓN NO. 1</t>
  </si>
  <si>
    <t>ACCIÓN NO. 2</t>
  </si>
  <si>
    <t>ACCIÓN NO. 3</t>
  </si>
  <si>
    <t>ACCIÓN NO. 4</t>
  </si>
  <si>
    <t>OBSERVACIONES OFICINA DE CONTROL INTERNO</t>
  </si>
  <si>
    <t>Seguimiento AGN</t>
  </si>
  <si>
    <t>Seguimiento Control Interno</t>
  </si>
  <si>
    <t>Plan de Mejoramiento</t>
  </si>
  <si>
    <t>OBSERVACIONES</t>
  </si>
  <si>
    <t>Fecha y número de Acta de aprobación del PMA</t>
  </si>
  <si>
    <t>N° INFORME DE SEGUIMIENTO Y FECHA</t>
  </si>
  <si>
    <t>GOBERNACIÓN DEL CESAR</t>
  </si>
  <si>
    <t>892399999-1</t>
  </si>
  <si>
    <t>FRANCISCO OVALLE ANGARTITA</t>
  </si>
  <si>
    <t>SECRETARIO GENERAL</t>
  </si>
  <si>
    <t>TABLAS DE RETENCIÓN DOCUMENTAL Y CUADROS DE CLASIFICACIÓN</t>
  </si>
  <si>
    <t>ACTUALIZAR LOS CUADROS DE CLASIFICACIÓN DOCUMENTAL Y TABLAS DE RETENCIÓN DOCUMENTAL DE LA ENTIDAD</t>
  </si>
  <si>
    <t>ELABORAR Y ADOPTAR PROGRAMA DE GESTIÓN DOCUMENTAL</t>
  </si>
  <si>
    <t>INVENTARIO ÚNICO DOCUMENTAL - FUID</t>
  </si>
  <si>
    <t>ELABORAR LOS INVENTARIOS DOCUMENTALES DE LA ENTIDAD TANTO EN ARCHIVOS DE GESTIÓN COMO CENTRAL</t>
  </si>
  <si>
    <t>CONFORMACION DE ARCHIVOS PÚBLICOS</t>
  </si>
  <si>
    <t>Presentar TVD aprobadas al AGN para su convalidación</t>
  </si>
  <si>
    <t>ACCIÓN NO. 5</t>
  </si>
  <si>
    <t>ORGANIZACIÓN DE LOS ARCHIVOS DE GESTIÓN</t>
  </si>
  <si>
    <t>ORGANIZAR DE ACUERDO AL PROCEDIMIENTO ESTABLECIDO Y TRD LOS ARCHIVOS DE GESTIÓN DE LA ENTIDAD</t>
  </si>
  <si>
    <t>SISTEMA INTEGRADO DE CONSERVACIÓN - SIC</t>
  </si>
  <si>
    <t>ACCION 6</t>
  </si>
  <si>
    <t>FORMULAR Y ADOPTAR EL SISTEMA INTEGRADO DE CONSERVACIÓN DE ARCHIVOS</t>
  </si>
  <si>
    <t>ACCION 7</t>
  </si>
  <si>
    <t>Implementar TRD en cada Depedencia</t>
  </si>
  <si>
    <t>Septiembre 27 de 2016</t>
  </si>
  <si>
    <t>Llistado firmados de la socializaciòn en cada una de las sectoriales y oficinas de la Gobernaciòn del Cesar</t>
  </si>
  <si>
    <t>Nº DE ACCIÓN</t>
  </si>
  <si>
    <t>FINALIZA  CIÓN</t>
  </si>
  <si>
    <t>AREAS Y PERSONAS RESPONSA BLES</t>
  </si>
  <si>
    <t>Nº RADI  CADO</t>
  </si>
  <si>
    <t>PROGRAMA DE GESTIÓN DOCUMENTAL</t>
  </si>
  <si>
    <t>ELABORAR LAS TABLAS DE VALORACIÓN DOCUMENTAL DE EDECESAR PARA LA ORGANIZACIÓN DEL FONDO ACUMULADO</t>
  </si>
  <si>
    <t>ACCION 8</t>
  </si>
  <si>
    <t>Presentar al AGN las TRD ajustadas y aprobadas para su convalidación</t>
  </si>
  <si>
    <t>APLICAR LAS TRD EN LAS DIFERENTES DEPENDENCIAS</t>
  </si>
  <si>
    <t>Elaborar cartilla de implementacion de TRD y socializar con las Dependencias</t>
  </si>
  <si>
    <t xml:space="preserve">Elaborar Diagnóstico de la Gestión Documental </t>
  </si>
  <si>
    <t>Publicación del PGD en la página Web de la entidad</t>
  </si>
  <si>
    <t>Elaborar los invnetarios documentales en estado natural del fondo acumulado de la Gobernación del Cesar y entidades liquidadas (EDECESAR, LA VALLENATA, ROSITA DAVILA DE CUELLO, TRÁNISOT DPTAL)</t>
  </si>
  <si>
    <t>Elaborar los Planes de Conservación Documental establecidos en el Acuerdo 06 de 2014</t>
  </si>
  <si>
    <t>Formular el SIC y presentar al Comité de Gestión y Desempeño Institucional para su aprobación e iniciar su implmenetación</t>
  </si>
  <si>
    <t>ELABORAR LAS TABLAS DE VALORACIÓN DOCUMENTAL DEL FONDO ACUMULADO DE LA GOBERNACIÓN DEL CESAR Y ENTIDADES LIQUIDADAS QUE SE ENCUENTRAN EN CUSTODIA DE LA ENTIDAD</t>
  </si>
  <si>
    <t>LORENA HERNANDEZ DANGOND</t>
  </si>
  <si>
    <t>Diciembre 31 de 2019</t>
  </si>
  <si>
    <t>Realizar ajustes a las TRD y presentar al Comité de Gestión y Desempeño Institucional para su aprobación y expedir acto administrativo</t>
  </si>
  <si>
    <t>Realizar los ajustes que determine el AGN dentro del proceso de Convalidación de TRD</t>
  </si>
  <si>
    <t>Convalidación de TRD por parte del AGN y Registro de Series y Subseries</t>
  </si>
  <si>
    <t>Formular el PGD para aprobación del Comité de Gestión y Desempeño Institucional</t>
  </si>
  <si>
    <t>Iniciar la Implementacion del PGD de acuerdo con las fases que se hallan establecdo</t>
  </si>
  <si>
    <t>Secretaría General - Archivo Dptal</t>
  </si>
  <si>
    <t>Copias de actas de reunión, soportes normativos, encuentas realizadas.</t>
  </si>
  <si>
    <t>Capacitar y socializar con las diferentes dependencias los procesos de Organización Documental y transferencias</t>
  </si>
  <si>
    <t>TRD Ajustadas y aprobadas por Comité de Gestión y Desempeño</t>
  </si>
  <si>
    <t>Oficio Remisorio de las TRD al AGN con todos los soportes</t>
  </si>
  <si>
    <t>Concepto ténico del AGN y oficio remisorio de TRD ajustadas</t>
  </si>
  <si>
    <t>Acto administrativo de Convalidación por parte del AGN y certificado de registro de Series y Subseries</t>
  </si>
  <si>
    <t xml:space="preserve">Cartilla de aplicación de TRD elaborada y registros de socializacion </t>
  </si>
  <si>
    <t>Inventarios Documentales de series y sub series organizadas de acuerdo con TRD</t>
  </si>
  <si>
    <t xml:space="preserve">Diagnóstico de la Gestión Documental elaborado </t>
  </si>
  <si>
    <t>PGD formulado y acto administrativo de aprobación</t>
  </si>
  <si>
    <t>Link de la publicación en página web de la entidad</t>
  </si>
  <si>
    <t>Evidencias de seguimiento a la implementación del PGD</t>
  </si>
  <si>
    <t xml:space="preserve">Aplicar procesos de Organización Documental en las diferentes oficinas, aplicando el procedimiento establecido </t>
  </si>
  <si>
    <t>Inventarios Documentales actualizados en las diferentes oficinas</t>
  </si>
  <si>
    <t>Realizar las Transferencias documentales, de acuerdo con el cronograma establecido por Archivo Central</t>
  </si>
  <si>
    <t>Cronograma de transferencias y actas de transferencias firmadas</t>
  </si>
  <si>
    <t>Realizar inventario documental documental de los fondos acumulados en Archivo Central</t>
  </si>
  <si>
    <t>Inventarios documentales de Archivo Central</t>
  </si>
  <si>
    <t>Inventarios documentales en estado natural</t>
  </si>
  <si>
    <t>Elaborar las Tablas de Valoración Documental y presentar a comité de Gestión y Desempeño para su aprobación</t>
  </si>
  <si>
    <t>TVD elaboradas y aprobadas, acto administrativo de aprobación</t>
  </si>
  <si>
    <t>Oficio Remisorio de las TVD al AGN con todos los soportes</t>
  </si>
  <si>
    <t>Planes de Conservación formulados</t>
  </si>
  <si>
    <t>Este objetivo quedó incluida en la Acción No. 5</t>
  </si>
  <si>
    <t>PRORROGA AL PLAN DE MEJORAMIENTO, REFORMULACIÓN DE ACTIVIDADES</t>
  </si>
  <si>
    <t>Se incluyó dentro del Plan de Acción para la vigencia 2019 el proyecto de TVD para ser contratado por la entidad, ya se ha venido construyendo una linea de tiempo y recopilando la historia institucional</t>
  </si>
  <si>
    <t xml:space="preserve">Archivo General, Jefes de las Diferentes oficinas y Control Interno </t>
  </si>
  <si>
    <t>Secretaria General - Oficina de Archivo General</t>
  </si>
  <si>
    <t>Encuestas realizadas</t>
  </si>
  <si>
    <t>Procesos formulados y aprobados, actos administrativos de aprobación</t>
  </si>
  <si>
    <t>Fichas de asesorias, registros de capacitaciones</t>
  </si>
  <si>
    <t>Registros fotográficos, inventarios documentales</t>
  </si>
  <si>
    <t>Inventarios documentales de los fondos acumulados</t>
  </si>
  <si>
    <t>Contrato suscrito, copia de inventarios documentales en estado natural</t>
  </si>
  <si>
    <t>Copia del Plan de Acción presnetado</t>
  </si>
  <si>
    <t>Copia contrato de limpieza y desinfección</t>
  </si>
  <si>
    <t>Registro de medición de temperaturas, y programación de limpieza a depósitos</t>
  </si>
  <si>
    <t>Se actualizó las TRD y se encuentran para revisión y aprobación del Comité Institucional de Gestión y desempeño.</t>
  </si>
  <si>
    <t>Se elaboró el Diagnóstico Integral de Archivos, el cual se encuentra sujeto a aprobación por parte del Comité Institucional de Gestión y Desempeño</t>
  </si>
  <si>
    <t>Se elaboró el Documento PGD, el cual se encuentra en proceso de revisión y ajustes para ser sometidos a aprobación por parte del Comité de Gestión y Desempeño.</t>
  </si>
  <si>
    <t xml:space="preserve">Se realizaron capacitaciones y asesorias a las diferentes dependencias. </t>
  </si>
  <si>
    <t>Se han venido recibiendo transferencias documentales de las diferentes sectoriales, de acuerdo con el cronograma establecido para el año 2018.</t>
  </si>
  <si>
    <t>Acta de Comité de Archivo No. 01 de Octubre 2 de 2018.  Prorrogado mediante Acta del AGN N° 002 del 13 de septiembre de 2018.</t>
  </si>
  <si>
    <t>No cumplida.</t>
  </si>
  <si>
    <t>Actividad sin cumplir a la fecha del seguimiento.</t>
  </si>
  <si>
    <t>A la fecha de seguimiento esta actividad no se ha cumplido.</t>
  </si>
  <si>
    <t xml:space="preserve"> N° 7                                     diciembre 21 de 2018</t>
  </si>
  <si>
    <t>Se evidenció el Documento elaborado del PGD.  Este debe ser revisado y ajustado en lo que amerite, y luego presentado al Comité de Gestión y Desempeño para su aprobación.</t>
  </si>
  <si>
    <t>No cumplida a la fecha del seguimiento</t>
  </si>
  <si>
    <t xml:space="preserve">Se observaron y anexan los formatos de registros de las capacitaciones y asesorias a las diferentes dependencias, por parte de la Oficina Líder de Gestión Documental de la Gobernaión del Cesar. </t>
  </si>
  <si>
    <t>Se vienen actualizando  los inventarios documentales de las sectoriales, de lo cual se anexa una muestra de la Oficina de  Tesoreria, Secretarías General, infraestructura y salud.</t>
  </si>
  <si>
    <t>Transferencias documentales recibidas por parte de las diferentes sectoriales de la entidad, de acuerdo con el cronograma establecido para el año 2018,</t>
  </si>
  <si>
    <t>Se hizo levantamiento de inventarios en estado natural del fondo acumulado de la entidad y se vienen haciendo procesos de descripción de fondos, incluyendo planos.</t>
  </si>
  <si>
    <t xml:space="preserve">La Oficina de Gestión Documental de la Gobernación del Cesar, con el equipo de trabajo asigando, viene elaborando la Base de Datos General de los fondos acumulados, a traves de la descripción y actualización. A la fecha de este seguimiento cuenta con un avance del 35%, en esta actividad.  Anexamos lo enunciado como soporte.  </t>
  </si>
  <si>
    <t>Al 21 de diciembre de 2018, fecha de corte de este seguimiento, la actividad de Inventarios Documentales en estado Natural, cuenta con un avance del 50%. Se anexa base de datos general de los fondos acumulados que están en custodia de Archivo Central del Departamento del Cesar, que se viene adelantanto,  Procesos de descripción y Actualización y copia del contrato suscrito por la Gobernación para lipieza y elaboración de inventarios en estado natural.</t>
  </si>
  <si>
    <t xml:space="preserve">Se contrató proceso de limpieza y tarslado de archivos (FDA), y se hizo un pre inventario en estado natural. Además se efectuaron los Procesos de descripción y Actualización. </t>
  </si>
  <si>
    <t>A la fecha de seguimiento esta actividad no se ha cumplido.  Se encuentra incluída en el Plan de Acción vigencia 2019, para su contratación. Avance del 0%</t>
  </si>
  <si>
    <t>Avance de esta actividad, el Cero por ciento (0%), al corte del seguimiento por parte de la Oficina de Control Interno.</t>
  </si>
  <si>
    <t xml:space="preserve">Capacitaciones y Asesorias a las diferentes dependencias de la Gobernación del Cesar, por parte de la Oficina de Archivo Central. </t>
  </si>
  <si>
    <t>La entidad viene desarrollando la actualización de los  inventarios documentales de las sectoriales y oficinas. Anexamos una muestra de los de Tesoreria, General, Infraestructura y Salud.</t>
  </si>
  <si>
    <t xml:space="preserve">En los archivos de la Oficina Lider de Gestión Documental de la Gobernación del Cesar, se observaron los  inventarios documentales de las sectoriales, que se encuentran actualizados. Se anexa una muestra de ellos  con los de de las Secretarías: General, Infraestructura, Salud y la Oficina de Tesorería. Los anexos, Base de Datos General de los Fondos Acumulados que están en custodia de Archivo Central  hacen parte de la Acción N°4.  </t>
  </si>
  <si>
    <t xml:space="preserve">La oficina de Control Internó vió en el Archivo Central, los archivos que ha llegado como transferencias documentales de las diferentes sectoriales de la Gobernación del Cesar, en cumplimiento al cronograma elaborado para la vigencia 2018.            Se anexan las evidencias como soportes de la Acción No. 4  y 6  </t>
  </si>
  <si>
    <t>Se  adelantaron las inspecciones y levantamieto de Diagnóstico, dando  inició con la formulación de los planes con apoyo de un grupo de profesionales que se contrató, además se han adelantado acciones de limpieza, controles de huemdad y termperatura en los depósitos del Archivo General.</t>
  </si>
  <si>
    <t>Esta actividad cuenta con un avance del 60%, una vez adelantadas las acciones de diagnóstico a través de la formulación de los planes, acciones de limpieza, controles de huemdad y termperatura en los depósitos del Archivo Central de la Gobernación del Cesar.  Lo anterior se llevó a cabo con el personal contrado para este fin de acuerdo a la copia anexa del contrato de lipineza (Ver acción No. 5)</t>
  </si>
  <si>
    <t>La Oficina Líder de Gestión Documental de la Gobernación del Cesar, realizó varias actividades  de medición de temperatura, como se puede observar en las planillas anexas.  Sin embargo esta actividad se encuentra en un 40% de avance por no haberse llevado a cabo lo descrito en el plan a la fecha de este seguimiento.</t>
  </si>
  <si>
    <t>Se hicieron medición de temperatura en varios depositos del Archivo Departamental.</t>
  </si>
  <si>
    <t>Se elaboró un borrador del Plan de Preservación y se encuentra para revisión.</t>
  </si>
  <si>
    <t>BLANCA MARIA MENDOZA MNDOZA</t>
  </si>
  <si>
    <t xml:space="preserve">Se Observó el borrador del Plan de Preservación Digital el cual se encuentra sujeto a revisión y aprobación. Por solo encontrarse en borradores y no tener a la fecha del seguimiento el producto, se considera que su avance es de un Cero por ciento (0%). </t>
  </si>
  <si>
    <t>Se observó la ctualización de las TRD de la Gobernación del Cesar, y se encuentran pendientes de la  revisión y aprobación por parte del Comité Institucional de Gestión y desempeño, de la Gobernación del Cesar. Su avance es de un 65%.</t>
  </si>
  <si>
    <t>En los archivos de la Oficina Lider de Gestión Documental de la Gobernación del Cesar, se observaron los  inventarios documentales de las sectoriales. Se anexa una muestra de ellos  con los de de las Secretarías: General, Infraestructura, Salud y la Oficina de Tesorería.  Su avance se estima en un 40% toda vez que faltan por actualizar los inventarios de sectoriales que representan un alto porcentaje.</t>
  </si>
  <si>
    <t>La oficina de Control Internó vió en el Archivo Central, los archivos que ha llegado como transferencias documentales de las diferentes sectoriales de la Gobernación del Cesar, en cumplimiento al cronograma elaborado para la vigencia 2018.  Se anexan las evidencias, sin embargo solo se realizó en un 25% esta actividad.</t>
  </si>
  <si>
    <t xml:space="preserve">Al 21 de diciembre de 2018, fecha de corte de este seguimiento, esta actividad tiene un avance del 50%. La líder de la Oficina de Gestión Documental con su equipo de trabajo, ha desarrollado capacitaciones y asesoría en diferentes sectoriales y oficinas de la Gobernación del Cesar.   Se anexan Fichas de asesorias y registros de capacitaciones.                                       </t>
  </si>
  <si>
    <t>Se observo el Diagnóstico Integral de Archivos elaborado, y se anexa copia como evidencia.  De acuerdo a lo expresado por la Líder de Archivo Central, se encuentra pendiente de la aprobación por parte del Comité Institucional de Gestión y Desempeño de la Gobernación del Cesar.    Actividad desarrollada en el 60%.</t>
  </si>
  <si>
    <t>.               Asesora de Control Interno</t>
  </si>
  <si>
    <r>
      <rPr>
        <b/>
        <sz val="12"/>
        <rFont val="Arial"/>
        <family val="2"/>
      </rPr>
      <t xml:space="preserve">NOTA:  </t>
    </r>
    <r>
      <rPr>
        <sz val="12"/>
        <rFont val="Arial"/>
        <family val="2"/>
      </rPr>
      <t>En este primer seguimiento, despues de la prorroga aprobada por el AGN, en el acta N° 002 del 13 de septiembre de 2018, podemos observar que replanteadas y ajustadas las actividades, se observa un avance del 24.58% en el. Lo anterior teniendo en cuenta que unas actividades  de las acciones N° 1, 2, 3, y 7, no se encuentran cumplidas.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</si>
</sst>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theme="1"/>
      <name val="Calibri"/>
      <family val="2"/>
      <scheme val="minor"/>
    </font>
    <font>
      <b/>
      <sz val="11"/>
      <name val="Arial"/>
      <family val="2"/>
    </font>
    <font>
      <b/>
      <sz val="11"/>
      <color indexed="30"/>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12"/>
      <color indexed="8"/>
      <name val="Arial"/>
      <family val="2"/>
    </font>
    <font>
      <b/>
      <sz val="9"/>
      <color theme="1"/>
      <name val="Arial"/>
      <family val="2"/>
    </font>
    <font>
      <b/>
      <sz val="8"/>
      <name val="Arial"/>
      <family val="2"/>
    </font>
    <font>
      <sz val="9"/>
      <color theme="1"/>
      <name val="Calibri"/>
      <family val="2"/>
      <scheme val="minor"/>
    </font>
    <font>
      <sz val="9"/>
      <name val="Arial"/>
      <family val="2"/>
    </font>
    <font>
      <sz val="9"/>
      <color theme="1"/>
      <name val="Arial"/>
      <family val="2"/>
    </font>
    <font>
      <sz val="9"/>
      <color indexed="8"/>
      <name val="Arial"/>
      <family val="2"/>
    </font>
    <font>
      <b/>
      <sz val="9"/>
      <color theme="1"/>
      <name val="Calibri"/>
      <family val="2"/>
      <scheme val="minor"/>
    </font>
    <font>
      <sz val="8"/>
      <color theme="1"/>
      <name val="Arial"/>
      <family val="2"/>
    </font>
    <font>
      <sz val="11"/>
      <color theme="1"/>
      <name val="Arial"/>
      <family val="2"/>
    </font>
    <font>
      <b/>
      <sz val="10"/>
      <color theme="1"/>
      <name val="Arial"/>
      <family val="2"/>
    </font>
    <font>
      <b/>
      <sz val="12"/>
      <name val="Arial"/>
      <family val="2"/>
    </font>
    <font>
      <b/>
      <sz val="14"/>
      <name val="Arial"/>
      <family val="2"/>
    </font>
    <font>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7">
    <xf numFmtId="0" fontId="0" fillId="0" borderId="0" xfId="0"/>
    <xf numFmtId="0" fontId="1" fillId="0" borderId="4" xfId="0" applyFont="1" applyBorder="1" applyAlignment="1">
      <alignment horizontal="left"/>
    </xf>
    <xf numFmtId="0" fontId="5" fillId="0" borderId="0" xfId="0" applyFont="1" applyAlignment="1">
      <alignment horizontal="justify" vertical="center" wrapText="1"/>
    </xf>
    <xf numFmtId="0" fontId="7"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right" vertical="center" wrapText="1"/>
    </xf>
    <xf numFmtId="0" fontId="7" fillId="0" borderId="0" xfId="0" applyFont="1" applyAlignment="1">
      <alignment horizontal="right"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left" vertical="center"/>
    </xf>
    <xf numFmtId="0" fontId="13" fillId="0" borderId="25"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6" fillId="0" borderId="0" xfId="0" applyFont="1" applyAlignment="1">
      <alignment horizontal="justify" vertical="center" wrapText="1"/>
    </xf>
    <xf numFmtId="9" fontId="6" fillId="0" borderId="0" xfId="0" applyNumberFormat="1" applyFont="1" applyAlignment="1">
      <alignment horizontal="center" vertical="center" wrapText="1"/>
    </xf>
    <xf numFmtId="9" fontId="5" fillId="0" borderId="0" xfId="0" applyNumberFormat="1" applyFont="1" applyAlignment="1">
      <alignment horizontal="justify" vertical="center" wrapText="1"/>
    </xf>
    <xf numFmtId="9" fontId="6" fillId="0" borderId="0" xfId="0" applyNumberFormat="1" applyFont="1" applyAlignment="1">
      <alignment horizontal="justify" vertical="center" wrapText="1"/>
    </xf>
    <xf numFmtId="0" fontId="0" fillId="0" borderId="4" xfId="0" applyBorder="1"/>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35" xfId="0" applyFont="1" applyBorder="1" applyAlignment="1">
      <alignment horizontal="justify" vertical="top" wrapText="1"/>
    </xf>
    <xf numFmtId="0" fontId="6" fillId="0" borderId="35" xfId="0" applyFont="1" applyBorder="1" applyAlignment="1">
      <alignment horizontal="center" vertical="center" textRotation="90" wrapText="1"/>
    </xf>
    <xf numFmtId="0" fontId="12" fillId="3" borderId="37" xfId="0" applyFont="1" applyFill="1" applyBorder="1" applyAlignment="1">
      <alignment horizontal="justify" vertical="top" wrapText="1"/>
    </xf>
    <xf numFmtId="0" fontId="12" fillId="0" borderId="41" xfId="0" applyFont="1" applyBorder="1" applyAlignment="1">
      <alignment horizontal="justify" vertical="top" wrapText="1"/>
    </xf>
    <xf numFmtId="0" fontId="13" fillId="0" borderId="37" xfId="0" applyFont="1" applyBorder="1" applyAlignment="1">
      <alignment horizontal="justify" vertical="top" wrapText="1"/>
    </xf>
    <xf numFmtId="0" fontId="12" fillId="0" borderId="43" xfId="0" applyFont="1" applyBorder="1" applyAlignment="1">
      <alignment horizontal="justify" vertical="top" wrapText="1"/>
    </xf>
    <xf numFmtId="0" fontId="13" fillId="0" borderId="23" xfId="0" applyFont="1" applyBorder="1" applyAlignment="1">
      <alignment horizontal="justify" vertical="top" wrapText="1"/>
    </xf>
    <xf numFmtId="0" fontId="13" fillId="0" borderId="42" xfId="0" applyFont="1" applyBorder="1" applyAlignment="1">
      <alignment horizontal="justify" vertical="top" wrapText="1"/>
    </xf>
    <xf numFmtId="0" fontId="13" fillId="0" borderId="41" xfId="0" applyFont="1" applyBorder="1" applyAlignment="1">
      <alignment horizontal="justify" vertical="top" wrapText="1"/>
    </xf>
    <xf numFmtId="0" fontId="12" fillId="0" borderId="44" xfId="0" applyFont="1" applyBorder="1" applyAlignment="1">
      <alignment horizontal="justify" vertical="top" wrapText="1"/>
    </xf>
    <xf numFmtId="10" fontId="6" fillId="6" borderId="35" xfId="0" applyNumberFormat="1" applyFont="1" applyFill="1" applyBorder="1" applyAlignment="1">
      <alignment horizontal="center" vertical="center" wrapText="1"/>
    </xf>
    <xf numFmtId="0" fontId="12" fillId="0" borderId="32" xfId="0" applyFont="1" applyBorder="1" applyAlignment="1">
      <alignment vertical="center" wrapText="1"/>
    </xf>
    <xf numFmtId="0" fontId="12" fillId="3" borderId="32" xfId="0" applyFont="1" applyFill="1" applyBorder="1" applyAlignment="1">
      <alignment horizontal="justify" vertical="top" wrapText="1"/>
    </xf>
    <xf numFmtId="0" fontId="12" fillId="0" borderId="41" xfId="0" applyFont="1" applyBorder="1" applyAlignment="1">
      <alignment horizontal="justify" vertical="center" wrapText="1"/>
    </xf>
    <xf numFmtId="0" fontId="12" fillId="3" borderId="21" xfId="0" applyFont="1" applyFill="1" applyBorder="1" applyAlignment="1">
      <alignment horizontal="justify" vertical="top" wrapText="1"/>
    </xf>
    <xf numFmtId="0" fontId="12" fillId="0" borderId="13" xfId="0" applyFont="1" applyBorder="1" applyAlignment="1">
      <alignment horizontal="justify" vertical="top" wrapText="1"/>
    </xf>
    <xf numFmtId="0" fontId="12" fillId="0" borderId="47" xfId="0" applyFont="1" applyBorder="1" applyAlignment="1">
      <alignment horizontal="justify" vertical="top" wrapText="1"/>
    </xf>
    <xf numFmtId="0" fontId="12" fillId="0" borderId="40" xfId="0" applyFont="1" applyBorder="1" applyAlignment="1">
      <alignment horizontal="justify" vertical="center" wrapText="1"/>
    </xf>
    <xf numFmtId="0" fontId="1" fillId="0" borderId="0" xfId="0" applyFont="1" applyAlignment="1">
      <alignment horizontal="left" vertical="center" wrapText="1"/>
    </xf>
    <xf numFmtId="0" fontId="12" fillId="0" borderId="26" xfId="0" applyFont="1" applyBorder="1" applyAlignment="1">
      <alignment horizontal="center" vertical="center" wrapText="1"/>
    </xf>
    <xf numFmtId="0" fontId="12" fillId="0" borderId="32" xfId="0" applyFont="1" applyBorder="1" applyAlignment="1">
      <alignment horizontal="justify" vertical="top" wrapText="1"/>
    </xf>
    <xf numFmtId="0" fontId="13" fillId="0" borderId="47" xfId="0" applyFont="1" applyBorder="1" applyAlignment="1">
      <alignment horizontal="justify" vertical="top" wrapText="1"/>
    </xf>
    <xf numFmtId="0" fontId="14" fillId="0" borderId="47" xfId="0" applyFont="1" applyBorder="1" applyAlignment="1">
      <alignment horizontal="justify" vertical="center" wrapText="1"/>
    </xf>
    <xf numFmtId="14" fontId="12" fillId="0" borderId="47" xfId="0" applyNumberFormat="1" applyFont="1" applyBorder="1" applyAlignment="1">
      <alignment horizontal="justify" vertical="center" wrapText="1"/>
    </xf>
    <xf numFmtId="9" fontId="12" fillId="0" borderId="47" xfId="0" applyNumberFormat="1" applyFont="1" applyBorder="1" applyAlignment="1">
      <alignment horizontal="center" vertical="center" wrapText="1"/>
    </xf>
    <xf numFmtId="9" fontId="12" fillId="0" borderId="47" xfId="0" applyNumberFormat="1" applyFont="1" applyBorder="1" applyAlignment="1">
      <alignment horizontal="justify" vertical="top" wrapText="1"/>
    </xf>
    <xf numFmtId="0" fontId="12" fillId="0" borderId="47" xfId="0" applyFont="1" applyBorder="1" applyAlignment="1">
      <alignment horizontal="justify" vertical="center" wrapText="1"/>
    </xf>
    <xf numFmtId="0" fontId="12" fillId="0" borderId="23" xfId="0" applyFont="1" applyBorder="1" applyAlignment="1">
      <alignment horizontal="justify" vertical="center" wrapText="1"/>
    </xf>
    <xf numFmtId="14" fontId="13" fillId="0" borderId="47" xfId="0" applyNumberFormat="1" applyFont="1" applyBorder="1" applyAlignment="1">
      <alignment horizontal="center" vertical="center" wrapText="1"/>
    </xf>
    <xf numFmtId="0" fontId="12" fillId="0" borderId="21" xfId="0" applyFont="1" applyBorder="1" applyAlignment="1">
      <alignment horizontal="justify" vertical="center" wrapText="1"/>
    </xf>
    <xf numFmtId="0" fontId="12" fillId="0" borderId="47" xfId="0" applyFont="1" applyBorder="1" applyAlignment="1">
      <alignment horizontal="left" vertical="top" wrapText="1"/>
    </xf>
    <xf numFmtId="9" fontId="12" fillId="0" borderId="47" xfId="0" applyNumberFormat="1" applyFont="1" applyBorder="1" applyAlignment="1">
      <alignment horizontal="left" vertical="center" wrapText="1"/>
    </xf>
    <xf numFmtId="0" fontId="4" fillId="2" borderId="0" xfId="0" applyFont="1" applyFill="1" applyAlignment="1">
      <alignment horizontal="center" vertical="center" wrapText="1"/>
    </xf>
    <xf numFmtId="0" fontId="10" fillId="2" borderId="47" xfId="0" applyFont="1" applyFill="1" applyBorder="1" applyAlignment="1">
      <alignment horizontal="center" vertical="center" wrapText="1"/>
    </xf>
    <xf numFmtId="9" fontId="12" fillId="0" borderId="30" xfId="0" applyNumberFormat="1" applyFont="1" applyBorder="1" applyAlignment="1">
      <alignment horizontal="justify" vertical="top" wrapText="1"/>
    </xf>
    <xf numFmtId="0" fontId="13" fillId="0" borderId="21" xfId="0" applyFont="1" applyBorder="1" applyAlignment="1">
      <alignment horizontal="justify" vertical="top" wrapText="1"/>
    </xf>
    <xf numFmtId="0" fontId="13" fillId="0" borderId="32" xfId="0" applyFont="1" applyBorder="1" applyAlignment="1">
      <alignment horizontal="justify" vertical="top" wrapText="1"/>
    </xf>
    <xf numFmtId="0" fontId="13" fillId="0" borderId="35" xfId="0" applyFont="1" applyBorder="1" applyAlignment="1">
      <alignment horizontal="justify" vertical="top" wrapText="1"/>
    </xf>
    <xf numFmtId="0" fontId="13" fillId="0" borderId="22" xfId="0" applyFont="1" applyBorder="1" applyAlignment="1">
      <alignment horizontal="justify" vertical="top" wrapText="1"/>
    </xf>
    <xf numFmtId="0" fontId="13" fillId="0" borderId="15" xfId="0" applyFont="1" applyBorder="1" applyAlignment="1">
      <alignment horizontal="justify" vertical="top" wrapText="1"/>
    </xf>
    <xf numFmtId="0" fontId="12" fillId="0" borderId="35" xfId="0" applyFont="1" applyBorder="1" applyAlignment="1">
      <alignment horizontal="justify" vertical="top" wrapText="1"/>
    </xf>
    <xf numFmtId="0" fontId="12" fillId="0" borderId="22" xfId="0" applyFont="1" applyBorder="1" applyAlignment="1">
      <alignment horizontal="justify" vertical="top" wrapText="1"/>
    </xf>
    <xf numFmtId="0" fontId="12" fillId="0" borderId="45" xfId="0" applyFont="1" applyBorder="1" applyAlignment="1">
      <alignment horizontal="justify" vertical="top" wrapText="1"/>
    </xf>
    <xf numFmtId="0" fontId="12" fillId="0" borderId="37" xfId="0" applyFont="1" applyBorder="1" applyAlignment="1">
      <alignment horizontal="justify" vertical="top" wrapText="1"/>
    </xf>
    <xf numFmtId="0" fontId="12" fillId="0" borderId="20" xfId="0" applyFont="1" applyBorder="1" applyAlignment="1">
      <alignment horizontal="justify" vertical="top" wrapText="1"/>
    </xf>
    <xf numFmtId="0" fontId="13" fillId="0" borderId="10" xfId="0" applyFont="1" applyBorder="1" applyAlignment="1">
      <alignment horizontal="justify" vertical="top" wrapText="1"/>
    </xf>
    <xf numFmtId="0" fontId="12" fillId="0" borderId="18" xfId="0" applyFont="1" applyBorder="1" applyAlignment="1">
      <alignment horizontal="justify" vertical="top" wrapText="1"/>
    </xf>
    <xf numFmtId="0" fontId="12" fillId="0" borderId="46" xfId="0" applyFont="1" applyBorder="1" applyAlignment="1">
      <alignment horizontal="justify" vertical="top" wrapText="1"/>
    </xf>
    <xf numFmtId="0" fontId="12" fillId="0" borderId="25" xfId="0" applyFont="1" applyBorder="1" applyAlignment="1">
      <alignment horizontal="justify" vertical="top" wrapText="1"/>
    </xf>
    <xf numFmtId="0" fontId="12" fillId="0" borderId="21" xfId="0" applyFont="1" applyBorder="1" applyAlignment="1">
      <alignment horizontal="justify" vertical="top" wrapText="1"/>
    </xf>
    <xf numFmtId="0" fontId="12" fillId="0" borderId="26" xfId="0" applyFont="1" applyBorder="1" applyAlignment="1">
      <alignment horizontal="justify" vertical="top" wrapText="1"/>
    </xf>
    <xf numFmtId="0" fontId="12" fillId="0" borderId="23" xfId="0" applyFont="1" applyBorder="1" applyAlignment="1">
      <alignment horizontal="justify" vertical="top" wrapText="1"/>
    </xf>
    <xf numFmtId="0" fontId="12" fillId="0" borderId="17" xfId="0" applyFont="1" applyBorder="1" applyAlignment="1">
      <alignment horizontal="justify" vertical="top" wrapText="1"/>
    </xf>
    <xf numFmtId="0" fontId="12" fillId="3" borderId="35" xfId="0" applyFont="1" applyFill="1" applyBorder="1" applyAlignment="1">
      <alignment horizontal="justify" vertical="top" wrapText="1"/>
    </xf>
    <xf numFmtId="0" fontId="12" fillId="3" borderId="22" xfId="0" applyFont="1" applyFill="1" applyBorder="1" applyAlignment="1">
      <alignment horizontal="justify" vertical="top" wrapText="1"/>
    </xf>
    <xf numFmtId="0" fontId="12" fillId="3" borderId="29" xfId="0" applyFont="1" applyFill="1" applyBorder="1" applyAlignment="1">
      <alignment horizontal="justify" vertical="top" wrapText="1"/>
    </xf>
    <xf numFmtId="0" fontId="12" fillId="3" borderId="41" xfId="0" applyFont="1" applyFill="1" applyBorder="1" applyAlignment="1">
      <alignment horizontal="justify" vertical="top" wrapText="1"/>
    </xf>
    <xf numFmtId="0" fontId="12" fillId="3" borderId="40" xfId="0" applyFont="1" applyFill="1" applyBorder="1" applyAlignment="1">
      <alignment horizontal="justify" vertical="top" wrapText="1"/>
    </xf>
    <xf numFmtId="0" fontId="13" fillId="0" borderId="25" xfId="0" applyFont="1" applyBorder="1" applyAlignment="1">
      <alignment horizontal="justify" vertical="top" wrapText="1"/>
    </xf>
    <xf numFmtId="0" fontId="13" fillId="0" borderId="26" xfId="0" applyFont="1" applyBorder="1" applyAlignment="1">
      <alignment horizontal="justify" vertical="top" wrapText="1"/>
    </xf>
    <xf numFmtId="0" fontId="12" fillId="3" borderId="47" xfId="0" applyFont="1" applyFill="1" applyBorder="1" applyAlignment="1">
      <alignment horizontal="justify" vertical="top" wrapText="1"/>
    </xf>
    <xf numFmtId="0" fontId="12" fillId="3" borderId="25" xfId="0" applyFont="1" applyFill="1" applyBorder="1" applyAlignment="1">
      <alignment horizontal="justify" vertical="top" wrapText="1"/>
    </xf>
    <xf numFmtId="0" fontId="12" fillId="3" borderId="26" xfId="0" applyFont="1" applyFill="1" applyBorder="1" applyAlignment="1">
      <alignment horizontal="justify" vertical="top" wrapText="1"/>
    </xf>
    <xf numFmtId="0" fontId="12" fillId="3" borderId="18" xfId="0" applyFont="1" applyFill="1" applyBorder="1" applyAlignment="1">
      <alignment horizontal="justify" vertical="top" wrapText="1"/>
    </xf>
    <xf numFmtId="0" fontId="12" fillId="0" borderId="41" xfId="0" applyFont="1" applyBorder="1" applyAlignment="1">
      <alignment horizontal="center" vertical="center" wrapText="1"/>
    </xf>
    <xf numFmtId="14" fontId="13" fillId="0" borderId="47" xfId="0" applyNumberFormat="1" applyFont="1" applyBorder="1" applyAlignment="1">
      <alignment horizontal="justify" vertical="center" wrapText="1"/>
    </xf>
    <xf numFmtId="9" fontId="12" fillId="0" borderId="47" xfId="0" applyNumberFormat="1" applyFont="1" applyBorder="1" applyAlignment="1">
      <alignment horizontal="justify" vertical="center" wrapText="1"/>
    </xf>
    <xf numFmtId="0" fontId="5" fillId="0" borderId="18" xfId="0" applyFont="1" applyBorder="1" applyAlignment="1">
      <alignment horizontal="justify" vertical="top" wrapText="1"/>
    </xf>
    <xf numFmtId="0" fontId="12" fillId="0" borderId="47" xfId="0" applyFont="1" applyBorder="1" applyAlignment="1">
      <alignment horizontal="center" vertical="center" wrapText="1"/>
    </xf>
    <xf numFmtId="0" fontId="5" fillId="0" borderId="47" xfId="0" applyFont="1" applyBorder="1" applyAlignment="1">
      <alignment horizontal="justify" vertical="top" wrapText="1"/>
    </xf>
    <xf numFmtId="1" fontId="12" fillId="0" borderId="47" xfId="0" applyNumberFormat="1" applyFont="1" applyBorder="1" applyAlignment="1">
      <alignment horizontal="center" vertical="center" wrapText="1"/>
    </xf>
    <xf numFmtId="0" fontId="12" fillId="0" borderId="47" xfId="0" applyFont="1" applyBorder="1" applyAlignment="1" applyProtection="1">
      <alignment horizontal="justify" vertical="top" wrapText="1"/>
      <protection locked="0"/>
    </xf>
    <xf numFmtId="0" fontId="12" fillId="0" borderId="47" xfId="0" applyFont="1" applyBorder="1" applyAlignment="1" applyProtection="1">
      <alignment horizontal="center" vertical="center" wrapText="1"/>
      <protection locked="0"/>
    </xf>
    <xf numFmtId="0" fontId="13" fillId="0" borderId="47" xfId="0" applyFont="1" applyBorder="1" applyAlignment="1">
      <alignment horizontal="left" vertical="center" wrapText="1"/>
    </xf>
    <xf numFmtId="164" fontId="11" fillId="0" borderId="0" xfId="0" applyNumberFormat="1" applyFont="1" applyAlignment="1">
      <alignment horizontal="center" vertical="center"/>
    </xf>
    <xf numFmtId="164" fontId="13" fillId="0" borderId="47" xfId="0" applyNumberFormat="1" applyFont="1" applyBorder="1" applyAlignment="1">
      <alignment horizontal="center" vertical="center"/>
    </xf>
    <xf numFmtId="14" fontId="13" fillId="0" borderId="47" xfId="0" applyNumberFormat="1" applyFont="1" applyBorder="1" applyAlignment="1">
      <alignment horizontal="center" vertical="center"/>
    </xf>
    <xf numFmtId="1" fontId="12" fillId="0" borderId="30" xfId="0" applyNumberFormat="1" applyFont="1" applyBorder="1" applyAlignment="1">
      <alignment horizontal="center" vertical="center" wrapText="1"/>
    </xf>
    <xf numFmtId="14" fontId="13" fillId="0" borderId="47" xfId="0" applyNumberFormat="1" applyFont="1" applyBorder="1" applyAlignment="1">
      <alignment vertical="center"/>
    </xf>
    <xf numFmtId="9" fontId="12" fillId="0" borderId="40" xfId="0" applyNumberFormat="1" applyFont="1" applyBorder="1" applyAlignment="1">
      <alignment horizontal="justify" vertical="top" wrapText="1"/>
    </xf>
    <xf numFmtId="0" fontId="13" fillId="0" borderId="47" xfId="0" applyFont="1" applyBorder="1" applyAlignment="1">
      <alignment vertical="center" wrapText="1"/>
    </xf>
    <xf numFmtId="14" fontId="16" fillId="0" borderId="47" xfId="0" applyNumberFormat="1" applyFont="1" applyBorder="1" applyAlignment="1">
      <alignment vertical="center"/>
    </xf>
    <xf numFmtId="9" fontId="17" fillId="0" borderId="47" xfId="0" applyNumberFormat="1" applyFont="1" applyBorder="1" applyAlignment="1">
      <alignment horizontal="center" vertical="center"/>
    </xf>
    <xf numFmtId="0" fontId="12" fillId="0" borderId="37" xfId="0" applyFont="1" applyBorder="1" applyAlignment="1">
      <alignment horizontal="justify" vertical="center" wrapText="1"/>
    </xf>
    <xf numFmtId="0" fontId="13" fillId="0" borderId="47" xfId="0" applyFont="1" applyBorder="1" applyAlignment="1">
      <alignment horizontal="justify" vertical="center" wrapText="1"/>
    </xf>
    <xf numFmtId="0" fontId="12" fillId="0" borderId="44" xfId="0" applyFont="1" applyBorder="1" applyAlignment="1">
      <alignment horizontal="center" vertical="center" wrapText="1"/>
    </xf>
    <xf numFmtId="0" fontId="12" fillId="0" borderId="15" xfId="0" applyFont="1" applyBorder="1" applyAlignment="1">
      <alignment horizontal="justify" vertical="top" wrapText="1"/>
    </xf>
    <xf numFmtId="9" fontId="12" fillId="0" borderId="0" xfId="0" applyNumberFormat="1" applyFont="1" applyAlignment="1">
      <alignment horizontal="justify" vertical="top" wrapText="1"/>
    </xf>
    <xf numFmtId="0" fontId="13" fillId="0" borderId="32"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1" xfId="0" applyFont="1" applyBorder="1" applyAlignment="1">
      <alignment horizontal="center" vertical="center" wrapText="1"/>
    </xf>
    <xf numFmtId="0" fontId="8" fillId="4" borderId="19"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4" fillId="5" borderId="26"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textRotation="90" wrapText="1"/>
      <protection locked="0"/>
    </xf>
    <xf numFmtId="0" fontId="10" fillId="2" borderId="9" xfId="0" applyFont="1" applyFill="1" applyBorder="1" applyAlignment="1" applyProtection="1">
      <alignment horizontal="center" vertical="center" textRotation="90" wrapText="1"/>
      <protection locked="0"/>
    </xf>
    <xf numFmtId="0" fontId="10" fillId="2" borderId="2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4" fillId="4" borderId="2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8" xfId="0"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0" fontId="10" fillId="0" borderId="1" xfId="0" applyFont="1" applyBorder="1" applyAlignment="1">
      <alignment horizontal="left" wrapText="1"/>
    </xf>
    <xf numFmtId="0" fontId="10" fillId="0" borderId="2" xfId="0" applyFont="1" applyBorder="1" applyAlignment="1">
      <alignment horizontal="left"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4" xfId="0" applyFont="1" applyBorder="1" applyAlignment="1">
      <alignment horizontal="left"/>
    </xf>
    <xf numFmtId="0" fontId="20" fillId="0" borderId="0" xfId="0" applyFont="1" applyAlignment="1">
      <alignment horizont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4" fillId="5" borderId="20"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9" fillId="0" borderId="4" xfId="0" applyFont="1" applyBorder="1" applyAlignment="1">
      <alignment horizontal="left" vertical="top" wrapText="1"/>
    </xf>
    <xf numFmtId="0" fontId="4" fillId="2" borderId="4"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textRotation="90" wrapText="1"/>
      <protection locked="0"/>
    </xf>
    <xf numFmtId="0" fontId="1" fillId="0" borderId="24" xfId="0" applyFont="1" applyBorder="1" applyAlignment="1">
      <alignment vertical="center" wrapText="1"/>
    </xf>
    <xf numFmtId="0" fontId="0" fillId="0" borderId="27" xfId="0" applyBorder="1" applyAlignment="1">
      <alignment vertical="center" wrapText="1"/>
    </xf>
    <xf numFmtId="0" fontId="4" fillId="2" borderId="0" xfId="0" applyFont="1" applyFill="1" applyAlignment="1">
      <alignment horizontal="center" vertical="center" textRotation="90" wrapText="1"/>
    </xf>
    <xf numFmtId="9" fontId="12" fillId="6" borderId="26" xfId="0" applyNumberFormat="1" applyFont="1" applyFill="1" applyBorder="1" applyAlignment="1">
      <alignment horizontal="center" vertical="center" wrapText="1"/>
    </xf>
    <xf numFmtId="0" fontId="0" fillId="6" borderId="18" xfId="0"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0" xfId="0" applyFont="1" applyAlignment="1">
      <alignment horizontal="right" vertical="center" wrapText="1"/>
    </xf>
    <xf numFmtId="0" fontId="13" fillId="0" borderId="15" xfId="0" applyFont="1" applyBorder="1" applyAlignment="1">
      <alignment horizontal="center" vertical="center"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4" fillId="2" borderId="20" xfId="0" applyFont="1" applyFill="1" applyBorder="1" applyAlignment="1">
      <alignment horizontal="center" vertical="center" textRotation="90" wrapText="1"/>
    </xf>
    <xf numFmtId="0" fontId="4" fillId="2" borderId="10" xfId="0" applyFont="1" applyFill="1" applyBorder="1" applyAlignment="1">
      <alignment horizontal="center" vertical="center" textRotation="90" wrapText="1"/>
    </xf>
    <xf numFmtId="0" fontId="4" fillId="2" borderId="17" xfId="0" applyFont="1" applyFill="1" applyBorder="1" applyAlignment="1">
      <alignment horizontal="center" vertical="center" textRotation="90" wrapText="1"/>
    </xf>
    <xf numFmtId="0" fontId="4" fillId="2" borderId="11" xfId="0" applyFont="1" applyFill="1" applyBorder="1" applyAlignment="1">
      <alignment horizontal="center" vertical="center" textRotation="90" wrapText="1"/>
    </xf>
    <xf numFmtId="0" fontId="6" fillId="0" borderId="26"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18" xfId="0" applyFont="1" applyBorder="1" applyAlignment="1">
      <alignment horizontal="justify" vertical="center" wrapText="1"/>
    </xf>
    <xf numFmtId="0" fontId="4" fillId="2" borderId="28" xfId="0" applyFont="1" applyFill="1" applyBorder="1" applyAlignment="1">
      <alignment horizontal="center" vertical="center" textRotation="90" wrapText="1"/>
    </xf>
    <xf numFmtId="0" fontId="21" fillId="0" borderId="0" xfId="0" applyFont="1" applyAlignment="1">
      <alignment horizontal="justify" vertical="center" wrapText="1"/>
    </xf>
    <xf numFmtId="0" fontId="16" fillId="0" borderId="15"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4" fillId="2" borderId="8" xfId="0" applyFont="1" applyFill="1" applyBorder="1" applyAlignment="1">
      <alignment horizontal="center" vertical="center" textRotation="90" wrapText="1"/>
    </xf>
    <xf numFmtId="0" fontId="4" fillId="2" borderId="1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0" fillId="0" borderId="0" xfId="0" applyFont="1" applyAlignment="1">
      <alignment horizontal="left" vertical="center" wrapText="1"/>
    </xf>
    <xf numFmtId="0" fontId="6" fillId="0" borderId="20"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0" xfId="0" applyFont="1" applyBorder="1" applyAlignment="1">
      <alignment horizontal="justify" vertical="center" wrapText="1"/>
    </xf>
    <xf numFmtId="0" fontId="4" fillId="2" borderId="26" xfId="0" applyFont="1" applyFill="1" applyBorder="1" applyAlignment="1">
      <alignment horizontal="center" vertical="center" textRotation="90" wrapText="1"/>
    </xf>
    <xf numFmtId="0" fontId="4" fillId="2" borderId="25" xfId="0" applyFont="1" applyFill="1" applyBorder="1" applyAlignment="1">
      <alignment horizontal="center" vertical="center" textRotation="90" wrapText="1"/>
    </xf>
    <xf numFmtId="0" fontId="6" fillId="0" borderId="3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0"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11" xfId="0" applyFont="1" applyBorder="1" applyAlignment="1">
      <alignment horizontal="justify" vertical="center" wrapText="1"/>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9" fontId="12" fillId="6" borderId="28" xfId="0" applyNumberFormat="1" applyFont="1" applyFill="1" applyBorder="1" applyAlignment="1">
      <alignment horizontal="center" vertical="center" wrapText="1"/>
    </xf>
    <xf numFmtId="0" fontId="0" fillId="6" borderId="0" xfId="0" applyFill="1" applyAlignment="1">
      <alignment horizontal="center" vertical="center" wrapText="1"/>
    </xf>
    <xf numFmtId="0" fontId="0" fillId="6" borderId="30" xfId="0" applyFill="1" applyBorder="1" applyAlignment="1">
      <alignment horizontal="center" vertical="center" wrapText="1"/>
    </xf>
    <xf numFmtId="9" fontId="0" fillId="6" borderId="26" xfId="0" applyNumberFormat="1" applyFill="1" applyBorder="1" applyAlignment="1">
      <alignment horizontal="center" vertical="center" wrapText="1"/>
    </xf>
    <xf numFmtId="9" fontId="0" fillId="6" borderId="25" xfId="0" applyNumberFormat="1" applyFill="1" applyBorder="1" applyAlignment="1">
      <alignment horizontal="center" vertical="center" wrapText="1"/>
    </xf>
    <xf numFmtId="9" fontId="0" fillId="6" borderId="18" xfId="0" applyNumberFormat="1" applyFill="1" applyBorder="1" applyAlignment="1">
      <alignment horizontal="center" vertical="center" wrapText="1"/>
    </xf>
    <xf numFmtId="0" fontId="6"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8"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0" xfId="0" applyFont="1" applyAlignment="1">
      <alignment horizontal="center" vertical="center" wrapText="1"/>
    </xf>
    <xf numFmtId="0" fontId="19" fillId="0" borderId="41"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40" xfId="0" applyFont="1" applyBorder="1" applyAlignment="1">
      <alignment horizontal="center" vertical="center" wrapText="1"/>
    </xf>
    <xf numFmtId="9" fontId="12" fillId="6" borderId="0" xfId="0" applyNumberFormat="1" applyFont="1" applyFill="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9" xfId="0" applyFont="1" applyBorder="1" applyAlignment="1">
      <alignment horizontal="center" vertical="center" wrapText="1"/>
    </xf>
    <xf numFmtId="9" fontId="12" fillId="6" borderId="8" xfId="0" applyNumberFormat="1" applyFont="1" applyFill="1" applyBorder="1" applyAlignment="1">
      <alignment horizontal="center" vertical="center" wrapText="1"/>
    </xf>
    <xf numFmtId="9" fontId="12" fillId="6" borderId="14" xfId="0" applyNumberFormat="1" applyFont="1" applyFill="1" applyBorder="1" applyAlignment="1">
      <alignment horizontal="center" vertical="center" wrapText="1"/>
    </xf>
    <xf numFmtId="9" fontId="12" fillId="6" borderId="3"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textRotation="255"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6" fillId="0" borderId="26" xfId="0" applyFont="1" applyBorder="1" applyAlignment="1">
      <alignment vertical="center" textRotation="255" wrapText="1"/>
    </xf>
    <xf numFmtId="0" fontId="6" fillId="0" borderId="25" xfId="0" applyFont="1" applyBorder="1" applyAlignment="1">
      <alignment vertical="center" textRotation="255" wrapText="1"/>
    </xf>
    <xf numFmtId="0" fontId="12" fillId="0" borderId="23" xfId="0" applyFont="1" applyBorder="1" applyAlignment="1">
      <alignment horizontal="center" vertical="center" wrapText="1"/>
    </xf>
    <xf numFmtId="0" fontId="6" fillId="0" borderId="18" xfId="0" applyFont="1" applyBorder="1" applyAlignment="1">
      <alignment horizontal="center" vertical="center" wrapText="1"/>
    </xf>
    <xf numFmtId="0" fontId="4" fillId="2" borderId="27" xfId="0" applyFont="1" applyFill="1" applyBorder="1" applyAlignment="1">
      <alignment horizontal="center" vertical="center" textRotation="90" wrapText="1"/>
    </xf>
    <xf numFmtId="0" fontId="18"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6" fillId="3" borderId="2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9" fontId="12" fillId="6" borderId="21" xfId="0" applyNumberFormat="1" applyFont="1" applyFill="1" applyBorder="1" applyAlignment="1">
      <alignment horizontal="center" vertical="center" wrapText="1"/>
    </xf>
    <xf numFmtId="0" fontId="0" fillId="6" borderId="22" xfId="0" applyFill="1" applyBorder="1" applyAlignment="1">
      <alignment horizontal="center" vertical="center" wrapText="1"/>
    </xf>
    <xf numFmtId="0" fontId="0" fillId="6" borderId="29" xfId="0" applyFill="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9" fontId="12" fillId="6" borderId="25" xfId="0" applyNumberFormat="1" applyFont="1" applyFill="1" applyBorder="1" applyAlignment="1">
      <alignment horizontal="center" vertical="center" wrapText="1"/>
    </xf>
    <xf numFmtId="9" fontId="12" fillId="6" borderId="18" xfId="0" applyNumberFormat="1" applyFont="1" applyFill="1" applyBorder="1" applyAlignment="1">
      <alignment horizontal="center" vertical="center" wrapText="1"/>
    </xf>
    <xf numFmtId="9" fontId="12" fillId="6" borderId="46" xfId="0" applyNumberFormat="1" applyFont="1" applyFill="1" applyBorder="1" applyAlignment="1">
      <alignment horizontal="center" vertical="center" wrapText="1"/>
    </xf>
    <xf numFmtId="9" fontId="12" fillId="6" borderId="15" xfId="0" applyNumberFormat="1" applyFont="1" applyFill="1" applyBorder="1" applyAlignment="1">
      <alignment horizontal="center" vertical="center" wrapText="1"/>
    </xf>
    <xf numFmtId="9" fontId="12" fillId="6" borderId="23" xfId="0" applyNumberFormat="1" applyFont="1" applyFill="1" applyBorder="1" applyAlignment="1">
      <alignment horizontal="center" vertical="center" wrapText="1"/>
    </xf>
    <xf numFmtId="9" fontId="12" fillId="6" borderId="16" xfId="0" applyNumberFormat="1" applyFont="1" applyFill="1" applyBorder="1" applyAlignment="1">
      <alignment horizontal="center" vertical="center" wrapText="1"/>
    </xf>
    <xf numFmtId="0" fontId="12" fillId="0" borderId="1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4"/>
  <sheetViews>
    <sheetView showGridLines="0" tabSelected="1" topLeftCell="E1" zoomScale="90" zoomScaleNormal="90" workbookViewId="0">
      <selection activeCell="Q7" sqref="Q7:Q8"/>
    </sheetView>
  </sheetViews>
  <sheetFormatPr baseColWidth="10" defaultRowHeight="15" x14ac:dyDescent="0.25"/>
  <cols>
    <col min="1" max="1" width="2.7109375" customWidth="1"/>
    <col min="2" max="2" width="19.42578125" customWidth="1"/>
    <col min="3" max="3" width="3.42578125" customWidth="1"/>
    <col min="4" max="4" width="18.140625" customWidth="1"/>
    <col min="5" max="5" width="4" customWidth="1"/>
    <col min="6" max="6" width="25" customWidth="1"/>
    <col min="7" max="7" width="10" customWidth="1"/>
    <col min="8" max="8" width="9.5703125" customWidth="1"/>
    <col min="9" max="9" width="6.42578125" customWidth="1"/>
    <col min="10" max="10" width="10" customWidth="1"/>
    <col min="11" max="11" width="16.5703125" customWidth="1"/>
    <col min="12" max="12" width="9.42578125" customWidth="1"/>
    <col min="13" max="13" width="23.5703125" customWidth="1"/>
    <col min="14" max="14" width="11.42578125" customWidth="1"/>
    <col min="15" max="15" width="18" customWidth="1"/>
    <col min="16" max="16" width="32" customWidth="1"/>
    <col min="17" max="17" width="11.7109375" customWidth="1"/>
    <col min="18" max="18" width="7" customWidth="1"/>
    <col min="19" max="19" width="5.5703125" customWidth="1"/>
    <col min="20" max="20" width="7.28515625" customWidth="1"/>
  </cols>
  <sheetData>
    <row r="1" spans="1:20" ht="15.75" customHeight="1" x14ac:dyDescent="0.25">
      <c r="A1" s="153" t="s">
        <v>0</v>
      </c>
      <c r="B1" s="154"/>
      <c r="C1" s="155" t="s">
        <v>32</v>
      </c>
      <c r="D1" s="156"/>
      <c r="E1" s="156"/>
      <c r="F1" s="156"/>
      <c r="G1" s="156"/>
      <c r="H1" s="156"/>
      <c r="I1" s="157"/>
      <c r="J1" s="1" t="s">
        <v>1</v>
      </c>
      <c r="K1" s="10" t="s">
        <v>33</v>
      </c>
      <c r="L1" s="11"/>
      <c r="M1" s="11"/>
      <c r="N1" s="11"/>
      <c r="O1" s="11"/>
      <c r="P1" s="11"/>
      <c r="Q1" s="11"/>
      <c r="R1" s="11"/>
      <c r="S1" s="11"/>
      <c r="T1" s="12"/>
    </row>
    <row r="2" spans="1:20" ht="18" customHeight="1" x14ac:dyDescent="0.25">
      <c r="A2" s="151" t="s">
        <v>2</v>
      </c>
      <c r="B2" s="151"/>
      <c r="C2" s="155" t="s">
        <v>34</v>
      </c>
      <c r="D2" s="156"/>
      <c r="E2" s="156"/>
      <c r="F2" s="156"/>
      <c r="G2" s="156"/>
      <c r="H2" s="156"/>
      <c r="I2" s="157"/>
      <c r="J2" s="155" t="s">
        <v>3</v>
      </c>
      <c r="K2" s="157"/>
      <c r="L2" s="13" t="s">
        <v>51</v>
      </c>
      <c r="M2" s="14"/>
      <c r="N2" s="14"/>
      <c r="O2" s="14"/>
      <c r="P2" s="14"/>
      <c r="Q2" s="14"/>
      <c r="R2" s="14"/>
      <c r="S2" s="14"/>
      <c r="T2" s="15"/>
    </row>
    <row r="3" spans="1:20" ht="24" customHeight="1" x14ac:dyDescent="0.25">
      <c r="A3" s="146" t="s">
        <v>4</v>
      </c>
      <c r="B3" s="147"/>
      <c r="C3" s="148" t="s">
        <v>69</v>
      </c>
      <c r="D3" s="149"/>
      <c r="E3" s="149"/>
      <c r="F3" s="149"/>
      <c r="G3" s="149"/>
      <c r="H3" s="149"/>
      <c r="I3" s="150"/>
      <c r="J3" s="148" t="s">
        <v>5</v>
      </c>
      <c r="K3" s="150"/>
      <c r="L3" s="13" t="s">
        <v>70</v>
      </c>
      <c r="M3" s="14"/>
      <c r="N3" s="14"/>
      <c r="O3" s="14"/>
      <c r="P3" s="14"/>
      <c r="Q3" s="14"/>
      <c r="R3" s="14"/>
      <c r="S3" s="14"/>
      <c r="T3" s="15"/>
    </row>
    <row r="4" spans="1:20" ht="17.25" customHeight="1" x14ac:dyDescent="0.25">
      <c r="A4" s="151" t="s">
        <v>6</v>
      </c>
      <c r="B4" s="151"/>
      <c r="C4" s="18" t="s">
        <v>35</v>
      </c>
      <c r="D4" s="7"/>
      <c r="E4" s="7"/>
      <c r="F4" s="7"/>
      <c r="G4" s="7"/>
      <c r="H4" s="7"/>
      <c r="I4" s="7"/>
      <c r="J4" s="7"/>
      <c r="K4" s="7"/>
      <c r="L4" s="8"/>
      <c r="M4" s="8"/>
      <c r="N4" s="8"/>
      <c r="O4" s="8"/>
      <c r="P4" s="8"/>
      <c r="Q4" s="8"/>
      <c r="R4" s="8"/>
      <c r="S4" s="8"/>
      <c r="T4" s="9"/>
    </row>
    <row r="5" spans="1:20" ht="24.75" customHeight="1" thickBot="1" x14ac:dyDescent="0.3">
      <c r="A5" s="160" t="s">
        <v>30</v>
      </c>
      <c r="B5" s="160"/>
      <c r="C5" s="166" t="s">
        <v>119</v>
      </c>
      <c r="D5" s="167"/>
      <c r="E5" s="167"/>
      <c r="F5" s="167"/>
      <c r="G5" s="167"/>
      <c r="H5" s="167"/>
      <c r="I5" s="167"/>
      <c r="J5" s="167"/>
      <c r="K5" s="167"/>
      <c r="L5" s="167"/>
      <c r="M5" s="167"/>
      <c r="N5" s="16"/>
      <c r="O5" s="16"/>
      <c r="P5" s="16"/>
      <c r="Q5" s="16"/>
      <c r="R5" s="16"/>
      <c r="S5" s="16"/>
      <c r="T5" s="17"/>
    </row>
    <row r="6" spans="1:20" ht="16.5" thickBot="1" x14ac:dyDescent="0.3">
      <c r="A6" s="123" t="s">
        <v>28</v>
      </c>
      <c r="B6" s="124"/>
      <c r="C6" s="125"/>
      <c r="D6" s="125"/>
      <c r="E6" s="126"/>
      <c r="F6" s="126"/>
      <c r="G6" s="126"/>
      <c r="H6" s="126"/>
      <c r="I6" s="126"/>
      <c r="J6" s="126"/>
      <c r="K6" s="126"/>
      <c r="L6" s="126"/>
      <c r="M6" s="126"/>
      <c r="N6" s="126"/>
      <c r="O6" s="127"/>
      <c r="P6" s="130" t="s">
        <v>27</v>
      </c>
      <c r="Q6" s="131"/>
      <c r="R6" s="120" t="s">
        <v>26</v>
      </c>
      <c r="S6" s="121"/>
      <c r="T6" s="122"/>
    </row>
    <row r="7" spans="1:20" ht="28.5" customHeight="1" thickBot="1" x14ac:dyDescent="0.3">
      <c r="A7" s="136" t="s">
        <v>7</v>
      </c>
      <c r="B7" s="161" t="s">
        <v>8</v>
      </c>
      <c r="C7" s="136" t="s">
        <v>53</v>
      </c>
      <c r="D7" s="163" t="s">
        <v>9</v>
      </c>
      <c r="E7" s="136" t="s">
        <v>10</v>
      </c>
      <c r="F7" s="134" t="s">
        <v>11</v>
      </c>
      <c r="G7" s="144" t="s">
        <v>12</v>
      </c>
      <c r="H7" s="145"/>
      <c r="I7" s="134" t="s">
        <v>13</v>
      </c>
      <c r="J7" s="134" t="s">
        <v>14</v>
      </c>
      <c r="K7" s="134" t="s">
        <v>15</v>
      </c>
      <c r="L7" s="134" t="s">
        <v>16</v>
      </c>
      <c r="M7" s="134" t="s">
        <v>17</v>
      </c>
      <c r="N7" s="138" t="s">
        <v>55</v>
      </c>
      <c r="O7" s="142" t="s">
        <v>19</v>
      </c>
      <c r="P7" s="158" t="s">
        <v>25</v>
      </c>
      <c r="Q7" s="132" t="s">
        <v>31</v>
      </c>
      <c r="R7" s="140" t="s">
        <v>18</v>
      </c>
      <c r="S7" s="140" t="s">
        <v>56</v>
      </c>
      <c r="T7" s="128" t="s">
        <v>29</v>
      </c>
    </row>
    <row r="8" spans="1:20" ht="36.75" customHeight="1" thickBot="1" x14ac:dyDescent="0.3">
      <c r="A8" s="137"/>
      <c r="B8" s="162"/>
      <c r="C8" s="137"/>
      <c r="D8" s="164"/>
      <c r="E8" s="165"/>
      <c r="F8" s="135"/>
      <c r="G8" s="61" t="s">
        <v>20</v>
      </c>
      <c r="H8" s="62" t="s">
        <v>54</v>
      </c>
      <c r="I8" s="135"/>
      <c r="J8" s="135"/>
      <c r="K8" s="135"/>
      <c r="L8" s="135"/>
      <c r="M8" s="135"/>
      <c r="N8" s="139"/>
      <c r="O8" s="143"/>
      <c r="P8" s="159"/>
      <c r="Q8" s="133"/>
      <c r="R8" s="141"/>
      <c r="S8" s="141"/>
      <c r="T8" s="129"/>
    </row>
    <row r="9" spans="1:20" ht="85.5" customHeight="1" thickBot="1" x14ac:dyDescent="0.3">
      <c r="A9" s="246">
        <v>2.1</v>
      </c>
      <c r="B9" s="176" t="s">
        <v>36</v>
      </c>
      <c r="C9" s="192" t="s">
        <v>21</v>
      </c>
      <c r="D9" s="196" t="s">
        <v>37</v>
      </c>
      <c r="E9" s="171"/>
      <c r="F9" s="51" t="s">
        <v>71</v>
      </c>
      <c r="G9" s="52">
        <v>43327</v>
      </c>
      <c r="H9" s="52">
        <v>43434</v>
      </c>
      <c r="I9" s="99">
        <f>(H9-G9)/7</f>
        <v>15.285714285714286</v>
      </c>
      <c r="J9" s="53">
        <v>0.65</v>
      </c>
      <c r="K9" s="100" t="s">
        <v>79</v>
      </c>
      <c r="L9" s="169">
        <f>(J9+J10+J11+J12)/4</f>
        <v>0.16250000000000001</v>
      </c>
      <c r="M9" s="50" t="s">
        <v>114</v>
      </c>
      <c r="N9" s="265" t="s">
        <v>76</v>
      </c>
      <c r="O9" s="50" t="s">
        <v>77</v>
      </c>
      <c r="P9" s="65" t="s">
        <v>146</v>
      </c>
      <c r="Q9" s="20" t="s">
        <v>123</v>
      </c>
      <c r="R9" s="64"/>
      <c r="S9" s="50"/>
      <c r="T9" s="65"/>
    </row>
    <row r="10" spans="1:20" ht="43.5" customHeight="1" thickBot="1" x14ac:dyDescent="0.3">
      <c r="A10" s="247"/>
      <c r="B10" s="177"/>
      <c r="C10" s="193"/>
      <c r="D10" s="197"/>
      <c r="E10" s="172"/>
      <c r="F10" s="51" t="s">
        <v>60</v>
      </c>
      <c r="G10" s="52">
        <v>43435</v>
      </c>
      <c r="H10" s="52">
        <v>43455</v>
      </c>
      <c r="I10" s="99">
        <f>(H10-G10)/7</f>
        <v>2.8571428571428572</v>
      </c>
      <c r="J10" s="53">
        <v>0</v>
      </c>
      <c r="K10" s="101" t="s">
        <v>80</v>
      </c>
      <c r="L10" s="270"/>
      <c r="M10" s="50" t="s">
        <v>120</v>
      </c>
      <c r="N10" s="266"/>
      <c r="O10" s="50"/>
      <c r="P10" s="33" t="s">
        <v>122</v>
      </c>
      <c r="Q10" s="20" t="s">
        <v>123</v>
      </c>
      <c r="R10" s="66"/>
      <c r="S10" s="50"/>
      <c r="T10" s="33"/>
    </row>
    <row r="11" spans="1:20" ht="51" customHeight="1" thickBot="1" x14ac:dyDescent="0.3">
      <c r="A11" s="247"/>
      <c r="B11" s="177"/>
      <c r="C11" s="194"/>
      <c r="D11" s="253"/>
      <c r="E11" s="172"/>
      <c r="F11" s="102" t="s">
        <v>72</v>
      </c>
      <c r="G11" s="103">
        <v>43467</v>
      </c>
      <c r="H11" s="104">
        <v>43616</v>
      </c>
      <c r="I11" s="99">
        <f>(H11-G11)/7</f>
        <v>21.285714285714285</v>
      </c>
      <c r="J11" s="53">
        <v>0</v>
      </c>
      <c r="K11" s="54" t="s">
        <v>81</v>
      </c>
      <c r="L11" s="270"/>
      <c r="M11" s="50" t="s">
        <v>120</v>
      </c>
      <c r="N11" s="266"/>
      <c r="O11" s="50"/>
      <c r="P11" s="37" t="s">
        <v>121</v>
      </c>
      <c r="Q11" s="20" t="s">
        <v>123</v>
      </c>
      <c r="R11" s="67"/>
      <c r="S11" s="50"/>
      <c r="T11" s="37"/>
    </row>
    <row r="12" spans="1:20" ht="72" customHeight="1" thickBot="1" x14ac:dyDescent="0.3">
      <c r="A12" s="247"/>
      <c r="B12" s="177"/>
      <c r="C12" s="252"/>
      <c r="D12" s="254"/>
      <c r="E12" s="173"/>
      <c r="F12" s="102" t="s">
        <v>73</v>
      </c>
      <c r="G12" s="105">
        <v>43647</v>
      </c>
      <c r="H12" s="105">
        <v>43677</v>
      </c>
      <c r="I12" s="106">
        <f>(H12-G12)/7</f>
        <v>4.2857142857142856</v>
      </c>
      <c r="J12" s="53">
        <v>0</v>
      </c>
      <c r="K12" s="63" t="s">
        <v>82</v>
      </c>
      <c r="L12" s="271"/>
      <c r="M12" s="50" t="s">
        <v>120</v>
      </c>
      <c r="N12" s="267"/>
      <c r="O12" s="50"/>
      <c r="P12" s="37" t="s">
        <v>121</v>
      </c>
      <c r="Q12" s="20" t="s">
        <v>123</v>
      </c>
      <c r="R12" s="66"/>
      <c r="S12" s="50"/>
      <c r="T12" s="33"/>
    </row>
    <row r="13" spans="1:20" ht="60.75" customHeight="1" thickBot="1" x14ac:dyDescent="0.3">
      <c r="A13" s="247"/>
      <c r="B13" s="177"/>
      <c r="C13" s="168" t="s">
        <v>22</v>
      </c>
      <c r="D13" s="255" t="s">
        <v>61</v>
      </c>
      <c r="E13" s="171"/>
      <c r="F13" s="55" t="s">
        <v>62</v>
      </c>
      <c r="G13" s="52">
        <v>43678</v>
      </c>
      <c r="H13" s="94">
        <v>43707</v>
      </c>
      <c r="I13" s="99">
        <f t="shared" ref="I13:I31" si="0">(H13-G13)/7</f>
        <v>4.1428571428571432</v>
      </c>
      <c r="J13" s="53">
        <v>0</v>
      </c>
      <c r="K13" s="116" t="s">
        <v>83</v>
      </c>
      <c r="L13" s="169">
        <f>(J13+J14)/4</f>
        <v>0</v>
      </c>
      <c r="M13" s="67" t="s">
        <v>120</v>
      </c>
      <c r="N13" s="205" t="s">
        <v>103</v>
      </c>
      <c r="O13" s="49"/>
      <c r="P13" s="33" t="s">
        <v>122</v>
      </c>
      <c r="Q13" s="20" t="s">
        <v>123</v>
      </c>
      <c r="R13" s="44"/>
      <c r="S13" s="73"/>
      <c r="T13" s="71"/>
    </row>
    <row r="14" spans="1:20" ht="63.75" customHeight="1" thickBot="1" x14ac:dyDescent="0.3">
      <c r="A14" s="247"/>
      <c r="B14" s="177"/>
      <c r="C14" s="168"/>
      <c r="D14" s="256"/>
      <c r="E14" s="173"/>
      <c r="F14" s="51" t="s">
        <v>50</v>
      </c>
      <c r="G14" s="52">
        <v>43709</v>
      </c>
      <c r="H14" s="52">
        <v>43830</v>
      </c>
      <c r="I14" s="99">
        <f t="shared" si="0"/>
        <v>17.285714285714285</v>
      </c>
      <c r="J14" s="53">
        <v>0</v>
      </c>
      <c r="K14" s="54" t="s">
        <v>84</v>
      </c>
      <c r="L14" s="170"/>
      <c r="M14" s="50" t="s">
        <v>120</v>
      </c>
      <c r="N14" s="207"/>
      <c r="O14" s="50"/>
      <c r="P14" s="33" t="s">
        <v>122</v>
      </c>
      <c r="Q14" s="20" t="s">
        <v>123</v>
      </c>
      <c r="R14" s="68"/>
      <c r="S14" s="74"/>
      <c r="T14" s="36"/>
    </row>
    <row r="15" spans="1:20" ht="120" customHeight="1" thickBot="1" x14ac:dyDescent="0.3">
      <c r="A15" s="250">
        <v>2.2000000000000002</v>
      </c>
      <c r="B15" s="248" t="s">
        <v>57</v>
      </c>
      <c r="C15" s="186" t="s">
        <v>23</v>
      </c>
      <c r="D15" s="221" t="s">
        <v>38</v>
      </c>
      <c r="E15" s="243"/>
      <c r="F15" s="55" t="s">
        <v>63</v>
      </c>
      <c r="G15" s="52">
        <v>43344</v>
      </c>
      <c r="H15" s="52">
        <v>43404</v>
      </c>
      <c r="I15" s="99">
        <f t="shared" si="0"/>
        <v>8.5714285714285712</v>
      </c>
      <c r="J15" s="53">
        <v>0.6</v>
      </c>
      <c r="K15" s="53" t="s">
        <v>85</v>
      </c>
      <c r="L15" s="259">
        <f>(J15+J16+J17+J18)/4</f>
        <v>0.3</v>
      </c>
      <c r="M15" s="55" t="s">
        <v>115</v>
      </c>
      <c r="N15" s="268" t="s">
        <v>104</v>
      </c>
      <c r="O15" s="93" t="s">
        <v>105</v>
      </c>
      <c r="P15" s="112" t="s">
        <v>150</v>
      </c>
      <c r="Q15" s="20" t="s">
        <v>123</v>
      </c>
      <c r="R15" s="69"/>
      <c r="S15" s="45"/>
      <c r="T15" s="72"/>
    </row>
    <row r="16" spans="1:20" ht="89.25" customHeight="1" thickBot="1" x14ac:dyDescent="0.3">
      <c r="A16" s="247"/>
      <c r="B16" s="249"/>
      <c r="C16" s="168"/>
      <c r="D16" s="221"/>
      <c r="E16" s="244"/>
      <c r="F16" s="55" t="s">
        <v>74</v>
      </c>
      <c r="G16" s="52">
        <v>43344</v>
      </c>
      <c r="H16" s="52">
        <v>43495</v>
      </c>
      <c r="I16" s="99">
        <f t="shared" si="0"/>
        <v>21.571428571428573</v>
      </c>
      <c r="J16" s="53">
        <v>0.6</v>
      </c>
      <c r="K16" s="54" t="s">
        <v>86</v>
      </c>
      <c r="L16" s="260"/>
      <c r="M16" s="56" t="s">
        <v>116</v>
      </c>
      <c r="N16" s="266"/>
      <c r="O16" s="45" t="s">
        <v>106</v>
      </c>
      <c r="P16" s="42" t="s">
        <v>124</v>
      </c>
      <c r="Q16" s="20" t="s">
        <v>123</v>
      </c>
      <c r="R16" s="70"/>
      <c r="S16" s="75"/>
      <c r="T16" s="79"/>
    </row>
    <row r="17" spans="1:20" ht="50.25" customHeight="1" thickBot="1" x14ac:dyDescent="0.3">
      <c r="A17" s="247"/>
      <c r="B17" s="249"/>
      <c r="C17" s="168"/>
      <c r="D17" s="221"/>
      <c r="E17" s="244"/>
      <c r="F17" s="55" t="s">
        <v>64</v>
      </c>
      <c r="G17" s="52">
        <v>43497</v>
      </c>
      <c r="H17" s="52">
        <v>43524</v>
      </c>
      <c r="I17" s="99">
        <f t="shared" si="0"/>
        <v>3.8571428571428572</v>
      </c>
      <c r="J17" s="53">
        <v>0</v>
      </c>
      <c r="K17" s="54" t="s">
        <v>87</v>
      </c>
      <c r="L17" s="260"/>
      <c r="M17" s="113" t="s">
        <v>120</v>
      </c>
      <c r="N17" s="266"/>
      <c r="O17" s="113" t="s">
        <v>120</v>
      </c>
      <c r="P17" s="55" t="s">
        <v>125</v>
      </c>
      <c r="Q17" s="20" t="s">
        <v>123</v>
      </c>
      <c r="R17" s="69"/>
      <c r="S17" s="45"/>
      <c r="T17" s="45"/>
    </row>
    <row r="18" spans="1:20" ht="48.75" customHeight="1" thickBot="1" x14ac:dyDescent="0.3">
      <c r="A18" s="247"/>
      <c r="B18" s="249"/>
      <c r="C18" s="168"/>
      <c r="D18" s="251"/>
      <c r="E18" s="245"/>
      <c r="F18" s="55" t="s">
        <v>75</v>
      </c>
      <c r="G18" s="52">
        <v>43497</v>
      </c>
      <c r="H18" s="52">
        <v>43830</v>
      </c>
      <c r="I18" s="99">
        <f t="shared" si="0"/>
        <v>47.571428571428569</v>
      </c>
      <c r="J18" s="53">
        <v>0</v>
      </c>
      <c r="K18" s="63" t="s">
        <v>88</v>
      </c>
      <c r="L18" s="261"/>
      <c r="M18" s="113" t="s">
        <v>120</v>
      </c>
      <c r="N18" s="269"/>
      <c r="O18" s="113" t="s">
        <v>120</v>
      </c>
      <c r="P18" s="55" t="s">
        <v>125</v>
      </c>
      <c r="Q18" s="20" t="s">
        <v>123</v>
      </c>
      <c r="R18" s="70"/>
      <c r="S18" s="77"/>
      <c r="T18" s="77"/>
    </row>
    <row r="19" spans="1:20" ht="85.5" customHeight="1" thickBot="1" x14ac:dyDescent="0.3">
      <c r="A19" s="175">
        <v>2.2999999999999998</v>
      </c>
      <c r="B19" s="176" t="s">
        <v>39</v>
      </c>
      <c r="C19" s="179" t="s">
        <v>24</v>
      </c>
      <c r="D19" s="183" t="s">
        <v>40</v>
      </c>
      <c r="E19" s="235"/>
      <c r="F19" s="55" t="s">
        <v>78</v>
      </c>
      <c r="G19" s="52">
        <v>43374</v>
      </c>
      <c r="H19" s="52">
        <v>43830</v>
      </c>
      <c r="I19" s="99">
        <f t="shared" si="0"/>
        <v>65.142857142857139</v>
      </c>
      <c r="J19" s="53">
        <v>0.5</v>
      </c>
      <c r="K19" s="55" t="s">
        <v>52</v>
      </c>
      <c r="L19" s="272">
        <f>(J19+J20++J21+J22)/4</f>
        <v>0.375</v>
      </c>
      <c r="M19" s="78" t="s">
        <v>117</v>
      </c>
      <c r="N19" s="265" t="s">
        <v>103</v>
      </c>
      <c r="O19" s="97" t="s">
        <v>107</v>
      </c>
      <c r="P19" s="49" t="s">
        <v>126</v>
      </c>
      <c r="Q19" s="20" t="s">
        <v>123</v>
      </c>
      <c r="R19" s="78"/>
      <c r="S19" s="79"/>
      <c r="T19" s="45"/>
    </row>
    <row r="20" spans="1:20" ht="150.75" customHeight="1" thickBot="1" x14ac:dyDescent="0.3">
      <c r="A20" s="175"/>
      <c r="B20" s="177"/>
      <c r="C20" s="180"/>
      <c r="D20" s="184"/>
      <c r="E20" s="236"/>
      <c r="F20" s="55" t="s">
        <v>89</v>
      </c>
      <c r="G20" s="52">
        <v>42767</v>
      </c>
      <c r="H20" s="52">
        <v>43830</v>
      </c>
      <c r="I20" s="99">
        <f t="shared" si="0"/>
        <v>151.85714285714286</v>
      </c>
      <c r="J20" s="53">
        <v>0.4</v>
      </c>
      <c r="K20" s="55" t="s">
        <v>90</v>
      </c>
      <c r="L20" s="273"/>
      <c r="M20" s="45" t="s">
        <v>127</v>
      </c>
      <c r="N20" s="266"/>
      <c r="O20" s="205" t="s">
        <v>108</v>
      </c>
      <c r="P20" s="45" t="s">
        <v>147</v>
      </c>
      <c r="Q20" s="20" t="s">
        <v>123</v>
      </c>
      <c r="R20" s="76"/>
      <c r="S20" s="73"/>
      <c r="T20" s="38"/>
    </row>
    <row r="21" spans="1:20" ht="128.25" customHeight="1" thickBot="1" x14ac:dyDescent="0.3">
      <c r="A21" s="175"/>
      <c r="B21" s="177"/>
      <c r="C21" s="181"/>
      <c r="D21" s="184"/>
      <c r="E21" s="236"/>
      <c r="F21" s="102" t="s">
        <v>91</v>
      </c>
      <c r="G21" s="52">
        <v>42767</v>
      </c>
      <c r="H21" s="52">
        <v>43830</v>
      </c>
      <c r="I21" s="99">
        <f t="shared" si="0"/>
        <v>151.85714285714286</v>
      </c>
      <c r="J21" s="53">
        <v>0.25</v>
      </c>
      <c r="K21" s="55" t="s">
        <v>92</v>
      </c>
      <c r="L21" s="274"/>
      <c r="M21" s="44" t="s">
        <v>128</v>
      </c>
      <c r="N21" s="266"/>
      <c r="O21" s="207"/>
      <c r="P21" s="32" t="s">
        <v>148</v>
      </c>
      <c r="Q21" s="20" t="s">
        <v>123</v>
      </c>
      <c r="R21" s="80"/>
      <c r="S21" s="81"/>
      <c r="T21" s="34"/>
    </row>
    <row r="22" spans="1:20" ht="110.25" customHeight="1" thickBot="1" x14ac:dyDescent="0.3">
      <c r="A22" s="175"/>
      <c r="B22" s="178"/>
      <c r="C22" s="182"/>
      <c r="D22" s="185"/>
      <c r="E22" s="237"/>
      <c r="F22" s="102" t="s">
        <v>93</v>
      </c>
      <c r="G22" s="107">
        <v>42644</v>
      </c>
      <c r="H22" s="107">
        <v>43830</v>
      </c>
      <c r="I22" s="99">
        <f>(H21-G21)/7</f>
        <v>151.85714285714286</v>
      </c>
      <c r="J22" s="53">
        <v>0.35</v>
      </c>
      <c r="K22" s="102" t="s">
        <v>94</v>
      </c>
      <c r="L22" s="275"/>
      <c r="M22" s="35" t="s">
        <v>129</v>
      </c>
      <c r="N22" s="267"/>
      <c r="O22" s="119" t="s">
        <v>109</v>
      </c>
      <c r="P22" s="33" t="s">
        <v>130</v>
      </c>
      <c r="Q22" s="20" t="s">
        <v>123</v>
      </c>
      <c r="R22" s="50"/>
      <c r="S22" s="50"/>
      <c r="T22" s="50"/>
    </row>
    <row r="23" spans="1:20" ht="160.5" customHeight="1" thickBot="1" x14ac:dyDescent="0.3">
      <c r="A23" s="211">
        <v>5</v>
      </c>
      <c r="B23" s="213" t="s">
        <v>41</v>
      </c>
      <c r="C23" s="199" t="s">
        <v>43</v>
      </c>
      <c r="D23" s="221" t="s">
        <v>68</v>
      </c>
      <c r="E23" s="235"/>
      <c r="F23" s="55" t="s">
        <v>65</v>
      </c>
      <c r="G23" s="52">
        <v>42640</v>
      </c>
      <c r="H23" s="94">
        <v>43830</v>
      </c>
      <c r="I23" s="99">
        <f t="shared" si="0"/>
        <v>170</v>
      </c>
      <c r="J23" s="53">
        <v>0.5</v>
      </c>
      <c r="K23" s="95" t="s">
        <v>95</v>
      </c>
      <c r="L23" s="215">
        <f>(J23+J24+J25)/3</f>
        <v>0.16666666666666666</v>
      </c>
      <c r="M23" s="50" t="s">
        <v>132</v>
      </c>
      <c r="N23" s="262" t="s">
        <v>104</v>
      </c>
      <c r="O23" s="117" t="s">
        <v>110</v>
      </c>
      <c r="P23" s="33" t="s">
        <v>131</v>
      </c>
      <c r="Q23" s="20" t="s">
        <v>123</v>
      </c>
      <c r="R23" s="66"/>
      <c r="S23" s="50"/>
      <c r="T23" s="33"/>
    </row>
    <row r="24" spans="1:20" ht="96.75" customHeight="1" thickBot="1" x14ac:dyDescent="0.3">
      <c r="A24" s="212"/>
      <c r="B24" s="214"/>
      <c r="C24" s="200"/>
      <c r="D24" s="221"/>
      <c r="E24" s="236"/>
      <c r="F24" s="55" t="s">
        <v>96</v>
      </c>
      <c r="G24" s="52">
        <v>43467</v>
      </c>
      <c r="H24" s="52">
        <v>43799</v>
      </c>
      <c r="I24" s="99">
        <f t="shared" si="0"/>
        <v>47.428571428571431</v>
      </c>
      <c r="J24" s="53">
        <v>0</v>
      </c>
      <c r="K24" s="54" t="s">
        <v>97</v>
      </c>
      <c r="L24" s="234"/>
      <c r="M24" s="67" t="s">
        <v>102</v>
      </c>
      <c r="N24" s="263"/>
      <c r="O24" s="118" t="s">
        <v>111</v>
      </c>
      <c r="P24" s="65" t="s">
        <v>133</v>
      </c>
      <c r="Q24" s="20" t="s">
        <v>123</v>
      </c>
      <c r="R24" s="67"/>
      <c r="S24" s="87"/>
      <c r="T24" s="37"/>
    </row>
    <row r="25" spans="1:20" ht="49.5" customHeight="1" thickBot="1" x14ac:dyDescent="0.3">
      <c r="A25" s="212"/>
      <c r="B25" s="214"/>
      <c r="C25" s="200"/>
      <c r="D25" s="221"/>
      <c r="E25" s="237"/>
      <c r="F25" s="55" t="s">
        <v>42</v>
      </c>
      <c r="G25" s="52">
        <v>43800</v>
      </c>
      <c r="H25" s="94">
        <v>43830</v>
      </c>
      <c r="I25" s="99">
        <f t="shared" si="0"/>
        <v>4.2857142857142856</v>
      </c>
      <c r="J25" s="53">
        <v>0</v>
      </c>
      <c r="K25" s="108" t="s">
        <v>98</v>
      </c>
      <c r="L25" s="234"/>
      <c r="M25" s="118" t="s">
        <v>120</v>
      </c>
      <c r="N25" s="263"/>
      <c r="O25" s="37"/>
      <c r="P25" s="65" t="s">
        <v>134</v>
      </c>
      <c r="Q25" s="20" t="s">
        <v>123</v>
      </c>
      <c r="R25" s="64"/>
      <c r="S25" s="88"/>
      <c r="T25" s="65"/>
    </row>
    <row r="26" spans="1:20" ht="141" customHeight="1" thickBot="1" x14ac:dyDescent="0.3">
      <c r="A26" s="188">
        <v>16</v>
      </c>
      <c r="B26" s="189" t="s">
        <v>44</v>
      </c>
      <c r="C26" s="192" t="s">
        <v>47</v>
      </c>
      <c r="D26" s="196" t="s">
        <v>45</v>
      </c>
      <c r="E26" s="222"/>
      <c r="F26" s="55" t="s">
        <v>78</v>
      </c>
      <c r="G26" s="52">
        <v>43374</v>
      </c>
      <c r="H26" s="52">
        <v>43830</v>
      </c>
      <c r="I26" s="99">
        <f t="shared" si="0"/>
        <v>65.142857142857139</v>
      </c>
      <c r="J26" s="53">
        <v>0.5</v>
      </c>
      <c r="K26" s="42" t="s">
        <v>52</v>
      </c>
      <c r="L26" s="238">
        <f>(J26+J28+J27)/3</f>
        <v>0.3833333333333333</v>
      </c>
      <c r="M26" s="76" t="s">
        <v>135</v>
      </c>
      <c r="N26" s="205" t="s">
        <v>103</v>
      </c>
      <c r="O26" s="114" t="s">
        <v>107</v>
      </c>
      <c r="P26" s="72" t="s">
        <v>149</v>
      </c>
      <c r="Q26" s="20" t="s">
        <v>123</v>
      </c>
      <c r="R26" s="82"/>
      <c r="S26" s="89"/>
      <c r="T26" s="31"/>
    </row>
    <row r="27" spans="1:20" ht="174.75" customHeight="1" thickBot="1" x14ac:dyDescent="0.3">
      <c r="A27" s="188"/>
      <c r="B27" s="190"/>
      <c r="C27" s="193"/>
      <c r="D27" s="197"/>
      <c r="E27" s="223"/>
      <c r="F27" s="55" t="s">
        <v>89</v>
      </c>
      <c r="G27" s="52">
        <v>42767</v>
      </c>
      <c r="H27" s="52">
        <v>43830</v>
      </c>
      <c r="I27" s="99">
        <f t="shared" si="0"/>
        <v>151.85714285714286</v>
      </c>
      <c r="J27" s="53">
        <v>0.4</v>
      </c>
      <c r="K27" s="55" t="s">
        <v>90</v>
      </c>
      <c r="L27" s="239"/>
      <c r="M27" s="45" t="s">
        <v>136</v>
      </c>
      <c r="N27" s="206"/>
      <c r="O27" s="257" t="s">
        <v>108</v>
      </c>
      <c r="P27" s="72" t="s">
        <v>137</v>
      </c>
      <c r="Q27" s="20" t="s">
        <v>123</v>
      </c>
      <c r="R27" s="83"/>
      <c r="S27" s="90"/>
      <c r="T27" s="85"/>
    </row>
    <row r="28" spans="1:20" ht="138.75" customHeight="1" thickBot="1" x14ac:dyDescent="0.3">
      <c r="A28" s="188"/>
      <c r="B28" s="191"/>
      <c r="C28" s="194"/>
      <c r="D28" s="198"/>
      <c r="E28" s="224"/>
      <c r="F28" s="102" t="s">
        <v>91</v>
      </c>
      <c r="G28" s="52">
        <v>42767</v>
      </c>
      <c r="H28" s="52">
        <v>43830</v>
      </c>
      <c r="I28" s="99">
        <f t="shared" si="0"/>
        <v>151.85714285714286</v>
      </c>
      <c r="J28" s="53">
        <v>0.25</v>
      </c>
      <c r="K28" s="55" t="s">
        <v>92</v>
      </c>
      <c r="L28" s="240"/>
      <c r="M28" s="115" t="s">
        <v>118</v>
      </c>
      <c r="N28" s="276"/>
      <c r="O28" s="258"/>
      <c r="P28" s="72" t="s">
        <v>138</v>
      </c>
      <c r="Q28" s="20" t="s">
        <v>123</v>
      </c>
      <c r="R28" s="83"/>
      <c r="S28" s="90"/>
      <c r="T28" s="85"/>
    </row>
    <row r="29" spans="1:20" ht="152.25" customHeight="1" thickBot="1" x14ac:dyDescent="0.3">
      <c r="A29" s="211">
        <v>17</v>
      </c>
      <c r="B29" s="176" t="s">
        <v>46</v>
      </c>
      <c r="C29" s="186" t="s">
        <v>49</v>
      </c>
      <c r="D29" s="183" t="s">
        <v>48</v>
      </c>
      <c r="E29" s="235"/>
      <c r="F29" s="55" t="s">
        <v>63</v>
      </c>
      <c r="G29" s="52">
        <v>43344</v>
      </c>
      <c r="H29" s="52">
        <v>43404</v>
      </c>
      <c r="I29" s="99">
        <f t="shared" si="0"/>
        <v>8.5714285714285712</v>
      </c>
      <c r="J29" s="53">
        <v>0.6</v>
      </c>
      <c r="K29" s="60" t="s">
        <v>85</v>
      </c>
      <c r="L29" s="215">
        <f>(J29+J30+J31)/3</f>
        <v>0.33333333333333331</v>
      </c>
      <c r="M29" s="58" t="s">
        <v>139</v>
      </c>
      <c r="N29" s="262" t="s">
        <v>104</v>
      </c>
      <c r="O29" s="49" t="s">
        <v>112</v>
      </c>
      <c r="P29" s="40" t="s">
        <v>140</v>
      </c>
      <c r="Q29" s="20" t="s">
        <v>123</v>
      </c>
      <c r="R29" s="43"/>
      <c r="S29" s="91"/>
      <c r="T29" s="41"/>
    </row>
    <row r="30" spans="1:20" ht="138.75" customHeight="1" thickBot="1" x14ac:dyDescent="0.3">
      <c r="A30" s="212"/>
      <c r="B30" s="177"/>
      <c r="C30" s="168"/>
      <c r="D30" s="184"/>
      <c r="E30" s="236"/>
      <c r="F30" s="109" t="s">
        <v>66</v>
      </c>
      <c r="G30" s="110">
        <v>43132</v>
      </c>
      <c r="H30" s="110">
        <v>43465</v>
      </c>
      <c r="I30" s="99">
        <f t="shared" si="0"/>
        <v>47.571428571428569</v>
      </c>
      <c r="J30" s="111">
        <v>0.4</v>
      </c>
      <c r="K30" s="59" t="s">
        <v>99</v>
      </c>
      <c r="L30" s="216"/>
      <c r="M30" s="55" t="s">
        <v>142</v>
      </c>
      <c r="N30" s="263"/>
      <c r="O30" s="45" t="s">
        <v>113</v>
      </c>
      <c r="P30" s="55" t="s">
        <v>141</v>
      </c>
      <c r="Q30" s="20" t="s">
        <v>123</v>
      </c>
      <c r="R30" s="82"/>
      <c r="S30" s="89"/>
      <c r="T30" s="31"/>
    </row>
    <row r="31" spans="1:20" ht="111" customHeight="1" thickBot="1" x14ac:dyDescent="0.3">
      <c r="A31" s="212"/>
      <c r="B31" s="178"/>
      <c r="C31" s="168"/>
      <c r="D31" s="185"/>
      <c r="E31" s="237"/>
      <c r="F31" s="55" t="s">
        <v>67</v>
      </c>
      <c r="G31" s="52">
        <v>43467</v>
      </c>
      <c r="H31" s="52">
        <v>43830</v>
      </c>
      <c r="I31" s="99">
        <f t="shared" si="0"/>
        <v>51.857142857142854</v>
      </c>
      <c r="J31" s="53">
        <v>0</v>
      </c>
      <c r="K31" s="45"/>
      <c r="L31" s="217"/>
      <c r="M31" s="55" t="s">
        <v>143</v>
      </c>
      <c r="N31" s="264"/>
      <c r="O31" s="45"/>
      <c r="P31" s="46" t="s">
        <v>145</v>
      </c>
      <c r="Q31" s="57" t="s">
        <v>123</v>
      </c>
      <c r="R31" s="84"/>
      <c r="S31" s="92"/>
      <c r="T31" s="86"/>
    </row>
    <row r="32" spans="1:20" ht="27.75" customHeight="1" thickBot="1" x14ac:dyDescent="0.3">
      <c r="A32" s="26"/>
      <c r="B32" s="242" t="s">
        <v>41</v>
      </c>
      <c r="C32" s="179" t="s">
        <v>59</v>
      </c>
      <c r="D32" s="241" t="s">
        <v>58</v>
      </c>
      <c r="E32" s="222"/>
      <c r="F32" s="225" t="s">
        <v>100</v>
      </c>
      <c r="G32" s="226"/>
      <c r="H32" s="226"/>
      <c r="I32" s="226"/>
      <c r="J32" s="226"/>
      <c r="K32" s="227"/>
      <c r="L32" s="218"/>
      <c r="M32" s="208"/>
      <c r="N32" s="48"/>
      <c r="O32" s="79"/>
      <c r="P32" s="205"/>
      <c r="Q32" s="57"/>
      <c r="R32" s="89"/>
      <c r="S32" s="89"/>
      <c r="T32" s="89"/>
    </row>
    <row r="33" spans="1:38" ht="26.25" customHeight="1" thickBot="1" x14ac:dyDescent="0.3">
      <c r="A33" s="27"/>
      <c r="B33" s="242"/>
      <c r="C33" s="180"/>
      <c r="D33" s="241"/>
      <c r="E33" s="223"/>
      <c r="F33" s="228"/>
      <c r="G33" s="229"/>
      <c r="H33" s="229"/>
      <c r="I33" s="229"/>
      <c r="J33" s="229"/>
      <c r="K33" s="230"/>
      <c r="L33" s="219"/>
      <c r="M33" s="209"/>
      <c r="N33" s="97"/>
      <c r="O33" s="45"/>
      <c r="P33" s="206"/>
      <c r="Q33" s="57"/>
      <c r="R33" s="89"/>
      <c r="S33" s="89"/>
      <c r="T33" s="89"/>
    </row>
    <row r="34" spans="1:38" ht="79.5" customHeight="1" thickBot="1" x14ac:dyDescent="0.3">
      <c r="A34" s="19"/>
      <c r="B34" s="242"/>
      <c r="C34" s="180"/>
      <c r="D34" s="241"/>
      <c r="E34" s="224"/>
      <c r="F34" s="231"/>
      <c r="G34" s="232"/>
      <c r="H34" s="232"/>
      <c r="I34" s="232"/>
      <c r="J34" s="232"/>
      <c r="K34" s="233"/>
      <c r="L34" s="220"/>
      <c r="M34" s="209"/>
      <c r="N34" s="97"/>
      <c r="O34" s="75"/>
      <c r="P34" s="206"/>
      <c r="Q34" s="57"/>
      <c r="R34" s="89"/>
      <c r="S34" s="89"/>
      <c r="T34" s="89"/>
    </row>
    <row r="35" spans="1:38" s="25" customFormat="1" ht="26.25" customHeight="1" thickBot="1" x14ac:dyDescent="0.3">
      <c r="A35" s="28"/>
      <c r="B35" s="29"/>
      <c r="C35" s="30"/>
      <c r="D35" s="201" t="s">
        <v>101</v>
      </c>
      <c r="E35" s="202"/>
      <c r="F35" s="203"/>
      <c r="G35" s="203"/>
      <c r="H35" s="203"/>
      <c r="I35" s="203"/>
      <c r="J35" s="203"/>
      <c r="K35" s="204"/>
      <c r="L35" s="39">
        <f>(L9+L13+L15+L19+L23+L26+L29)/7</f>
        <v>0.24583333333333332</v>
      </c>
      <c r="M35" s="210"/>
      <c r="N35" s="96"/>
      <c r="O35" s="96"/>
      <c r="P35" s="207"/>
      <c r="Q35" s="57"/>
      <c r="R35" s="98"/>
      <c r="S35" s="98"/>
      <c r="T35" s="98"/>
      <c r="U35"/>
      <c r="V35"/>
      <c r="W35"/>
      <c r="X35"/>
      <c r="Y35"/>
      <c r="Z35"/>
      <c r="AA35"/>
      <c r="AB35"/>
      <c r="AC35"/>
      <c r="AD35"/>
      <c r="AE35"/>
      <c r="AF35"/>
      <c r="AG35"/>
      <c r="AH35"/>
      <c r="AI35"/>
      <c r="AJ35"/>
      <c r="AK35"/>
      <c r="AL35"/>
    </row>
    <row r="36" spans="1:38" ht="78" customHeight="1" x14ac:dyDescent="0.25">
      <c r="A36" s="187" t="s">
        <v>152</v>
      </c>
      <c r="B36" s="187"/>
      <c r="C36" s="187"/>
      <c r="D36" s="187"/>
      <c r="E36" s="187"/>
      <c r="F36" s="187"/>
      <c r="G36" s="187"/>
      <c r="H36" s="187"/>
      <c r="I36" s="187"/>
      <c r="J36" s="187"/>
      <c r="K36" s="187"/>
      <c r="L36" s="3"/>
      <c r="M36" s="3"/>
      <c r="N36" s="3"/>
      <c r="O36" s="3"/>
      <c r="P36" s="3"/>
      <c r="Q36" s="3"/>
      <c r="R36" s="4"/>
      <c r="S36" s="4"/>
      <c r="T36" s="4"/>
    </row>
    <row r="37" spans="1:38" ht="66" customHeight="1" x14ac:dyDescent="0.25">
      <c r="A37" s="47"/>
      <c r="B37" s="47"/>
      <c r="C37" s="47"/>
      <c r="D37" s="47"/>
      <c r="E37" s="47"/>
      <c r="F37" s="47"/>
      <c r="G37" s="47"/>
      <c r="H37" s="47"/>
      <c r="I37" s="47"/>
      <c r="J37" s="47"/>
      <c r="K37" s="47"/>
      <c r="L37" s="3"/>
      <c r="M37" s="3"/>
      <c r="N37" s="3"/>
      <c r="O37" s="3"/>
      <c r="P37" s="3"/>
      <c r="Q37" s="3"/>
      <c r="R37" s="4"/>
      <c r="S37" s="4"/>
      <c r="T37" s="4"/>
    </row>
    <row r="38" spans="1:38" ht="23.25" customHeight="1" x14ac:dyDescent="0.25">
      <c r="A38" s="5"/>
      <c r="B38" s="152" t="s">
        <v>144</v>
      </c>
      <c r="C38" s="152"/>
      <c r="D38" s="152"/>
      <c r="E38" s="152"/>
      <c r="F38" s="152"/>
      <c r="G38" s="3"/>
      <c r="H38" s="3"/>
      <c r="I38" s="3"/>
      <c r="J38" s="3"/>
      <c r="K38" s="3"/>
      <c r="L38" s="3"/>
      <c r="M38" s="3"/>
      <c r="N38" s="3"/>
      <c r="O38" s="3"/>
      <c r="P38" s="3"/>
      <c r="Q38" s="3"/>
      <c r="R38" s="4"/>
      <c r="S38" s="4"/>
      <c r="T38" s="4"/>
    </row>
    <row r="39" spans="1:38" ht="19.5" customHeight="1" x14ac:dyDescent="0.25">
      <c r="A39" s="5"/>
      <c r="B39" s="195" t="s">
        <v>151</v>
      </c>
      <c r="C39" s="195"/>
      <c r="D39" s="195"/>
      <c r="E39" s="195"/>
      <c r="F39" s="195"/>
      <c r="G39" s="3"/>
      <c r="H39" s="3"/>
      <c r="I39" s="3"/>
      <c r="J39" s="3"/>
      <c r="K39" s="3"/>
      <c r="L39" s="3"/>
      <c r="M39" s="3"/>
      <c r="N39" s="3"/>
      <c r="O39" s="3"/>
      <c r="P39" s="3"/>
      <c r="Q39" s="3"/>
      <c r="R39" s="4"/>
      <c r="S39" s="4"/>
      <c r="T39" s="4"/>
    </row>
    <row r="40" spans="1:38" x14ac:dyDescent="0.25">
      <c r="A40" s="5"/>
      <c r="B40" s="5"/>
      <c r="C40" s="6"/>
      <c r="D40" s="6"/>
      <c r="E40" s="2"/>
      <c r="F40" s="23"/>
      <c r="G40" s="3"/>
      <c r="H40" s="3"/>
      <c r="I40" s="3"/>
      <c r="J40" s="3"/>
      <c r="K40" s="3"/>
      <c r="L40" s="3"/>
      <c r="M40" s="3"/>
      <c r="N40" s="3"/>
      <c r="O40" s="3"/>
      <c r="P40" s="3"/>
      <c r="Q40" s="3"/>
      <c r="R40" s="4"/>
      <c r="S40" s="4"/>
      <c r="T40" s="4"/>
    </row>
    <row r="41" spans="1:38" x14ac:dyDescent="0.25">
      <c r="A41" s="5"/>
      <c r="B41" s="5"/>
      <c r="C41" s="6"/>
      <c r="D41" s="6"/>
      <c r="E41" s="2"/>
      <c r="F41" s="23"/>
      <c r="G41" s="3"/>
      <c r="H41" s="3"/>
      <c r="I41" s="3"/>
      <c r="J41" s="3"/>
      <c r="K41" s="3"/>
      <c r="L41" s="3"/>
      <c r="M41" s="3"/>
      <c r="N41" s="3"/>
      <c r="O41" s="3"/>
      <c r="P41" s="3"/>
      <c r="Q41" s="3"/>
      <c r="R41" s="4"/>
      <c r="S41" s="4"/>
      <c r="T41" s="4"/>
    </row>
    <row r="42" spans="1:38" x14ac:dyDescent="0.25">
      <c r="A42" s="5"/>
      <c r="B42" s="5"/>
      <c r="C42" s="6"/>
      <c r="D42" s="6"/>
      <c r="E42" s="2"/>
      <c r="F42" s="23"/>
      <c r="G42" s="3"/>
      <c r="H42" s="3"/>
      <c r="I42" s="3"/>
      <c r="J42" s="3"/>
      <c r="K42" s="3"/>
      <c r="L42" s="3"/>
      <c r="M42" s="3"/>
      <c r="N42" s="3"/>
      <c r="O42" s="3"/>
      <c r="P42" s="3"/>
      <c r="Q42" s="3"/>
      <c r="R42" s="4"/>
      <c r="S42" s="4"/>
      <c r="T42" s="4"/>
    </row>
    <row r="43" spans="1:38" x14ac:dyDescent="0.25">
      <c r="A43" s="5"/>
      <c r="B43" s="5"/>
      <c r="C43" s="6"/>
      <c r="D43" s="6"/>
      <c r="E43" s="2"/>
      <c r="F43" s="23"/>
      <c r="G43" s="3"/>
      <c r="H43" s="3"/>
      <c r="I43" s="3"/>
      <c r="J43" s="3"/>
      <c r="K43" s="3"/>
      <c r="L43" s="3"/>
      <c r="M43" s="3"/>
      <c r="N43" s="3"/>
      <c r="O43" s="3"/>
      <c r="P43" s="3"/>
      <c r="Q43" s="3"/>
      <c r="R43" s="4"/>
      <c r="S43" s="4"/>
      <c r="T43" s="4"/>
    </row>
    <row r="44" spans="1:38" x14ac:dyDescent="0.25">
      <c r="A44" s="5"/>
      <c r="B44" s="5"/>
      <c r="C44" s="6"/>
      <c r="D44" s="6"/>
      <c r="E44" s="2"/>
      <c r="F44" s="23"/>
      <c r="G44" s="3"/>
      <c r="H44" s="3"/>
      <c r="I44" s="3"/>
      <c r="J44" s="3"/>
      <c r="K44" s="3"/>
      <c r="L44" s="3"/>
      <c r="M44" s="3"/>
      <c r="N44" s="3"/>
      <c r="O44" s="3"/>
      <c r="P44" s="3"/>
      <c r="Q44" s="3"/>
      <c r="R44" s="4"/>
      <c r="S44" s="4"/>
      <c r="T44" s="4"/>
    </row>
    <row r="45" spans="1:38" x14ac:dyDescent="0.25">
      <c r="A45" s="5"/>
      <c r="B45" s="5"/>
      <c r="C45" s="6"/>
      <c r="D45" s="6"/>
      <c r="E45" s="2"/>
      <c r="F45" s="23"/>
      <c r="G45" s="3"/>
      <c r="H45" s="3"/>
      <c r="I45" s="3"/>
      <c r="J45" s="3"/>
      <c r="K45" s="3"/>
      <c r="L45" s="3"/>
      <c r="M45" s="3"/>
      <c r="N45" s="3"/>
      <c r="O45" s="3"/>
      <c r="P45" s="3"/>
      <c r="Q45" s="3"/>
      <c r="R45" s="4"/>
      <c r="S45" s="4"/>
      <c r="T45" s="4"/>
    </row>
    <row r="46" spans="1:38" x14ac:dyDescent="0.25">
      <c r="A46" s="5"/>
      <c r="B46" s="5"/>
      <c r="C46" s="6"/>
      <c r="D46" s="6"/>
      <c r="E46" s="2"/>
      <c r="F46" s="23"/>
      <c r="G46" s="3"/>
      <c r="H46" s="3"/>
      <c r="I46" s="3"/>
      <c r="J46" s="3"/>
      <c r="K46" s="3"/>
      <c r="L46" s="3"/>
      <c r="M46" s="3"/>
      <c r="N46" s="3"/>
      <c r="O46" s="3"/>
      <c r="P46" s="3"/>
      <c r="Q46" s="3"/>
      <c r="R46" s="4"/>
      <c r="S46" s="4"/>
      <c r="T46" s="4"/>
    </row>
    <row r="47" spans="1:38" x14ac:dyDescent="0.25">
      <c r="A47" s="5"/>
      <c r="B47" s="5"/>
      <c r="C47" s="6"/>
      <c r="D47" s="6"/>
      <c r="E47" s="2"/>
      <c r="F47" s="23"/>
      <c r="G47" s="3"/>
      <c r="H47" s="3"/>
      <c r="I47" s="3"/>
      <c r="J47" s="3"/>
      <c r="K47" s="3"/>
      <c r="L47" s="3"/>
      <c r="M47" s="3"/>
      <c r="N47" s="3"/>
      <c r="O47" s="3"/>
      <c r="P47" s="3"/>
      <c r="Q47" s="3"/>
      <c r="R47" s="4"/>
      <c r="S47" s="4"/>
      <c r="T47" s="4"/>
    </row>
    <row r="48" spans="1:38" x14ac:dyDescent="0.25">
      <c r="A48" s="5"/>
      <c r="B48" s="5"/>
      <c r="C48" s="6"/>
      <c r="D48" s="6"/>
      <c r="E48" s="2"/>
      <c r="F48" s="23"/>
      <c r="G48" s="3"/>
      <c r="H48" s="3"/>
      <c r="I48" s="3"/>
      <c r="J48" s="3"/>
      <c r="K48" s="3"/>
      <c r="L48" s="3"/>
      <c r="M48" s="3"/>
      <c r="N48" s="3"/>
      <c r="O48" s="3"/>
      <c r="P48" s="3"/>
      <c r="Q48" s="3"/>
      <c r="R48" s="4"/>
      <c r="S48" s="4"/>
      <c r="T48" s="4"/>
    </row>
    <row r="49" spans="1:20" x14ac:dyDescent="0.25">
      <c r="A49" s="5"/>
      <c r="B49" s="5"/>
      <c r="C49" s="6"/>
      <c r="D49" s="6"/>
      <c r="E49" s="2"/>
      <c r="F49" s="23"/>
      <c r="G49" s="3"/>
      <c r="H49" s="3"/>
      <c r="I49" s="3"/>
      <c r="J49" s="3"/>
      <c r="K49" s="3"/>
      <c r="L49" s="3"/>
      <c r="M49" s="3"/>
      <c r="N49" s="3"/>
      <c r="O49" s="3"/>
      <c r="P49" s="3"/>
      <c r="Q49" s="3"/>
      <c r="R49" s="4"/>
      <c r="S49" s="4"/>
      <c r="T49" s="4"/>
    </row>
    <row r="50" spans="1:20" x14ac:dyDescent="0.25">
      <c r="A50" s="5"/>
      <c r="B50" s="5"/>
      <c r="C50" s="6"/>
      <c r="D50" s="6"/>
      <c r="E50" s="2"/>
      <c r="F50" s="23"/>
      <c r="G50" s="3"/>
      <c r="H50" s="3"/>
      <c r="I50" s="3"/>
      <c r="J50" s="3"/>
      <c r="K50" s="3"/>
      <c r="L50" s="3"/>
      <c r="M50" s="3"/>
      <c r="N50" s="3"/>
      <c r="O50" s="3"/>
      <c r="P50" s="3"/>
      <c r="Q50" s="3"/>
      <c r="R50" s="4"/>
      <c r="S50" s="4"/>
      <c r="T50" s="4"/>
    </row>
    <row r="51" spans="1:20" x14ac:dyDescent="0.25">
      <c r="A51" s="5"/>
      <c r="B51" s="5"/>
      <c r="C51" s="6"/>
      <c r="D51" s="6"/>
      <c r="E51" s="2"/>
      <c r="F51" s="23"/>
      <c r="G51" s="3"/>
      <c r="H51" s="3"/>
      <c r="I51" s="3"/>
      <c r="J51" s="3"/>
      <c r="K51" s="3"/>
      <c r="L51" s="3"/>
      <c r="M51" s="3"/>
      <c r="N51" s="3"/>
      <c r="O51" s="3"/>
      <c r="P51" s="3"/>
      <c r="Q51" s="3"/>
      <c r="R51" s="4"/>
      <c r="S51" s="4"/>
      <c r="T51" s="4"/>
    </row>
    <row r="52" spans="1:20" x14ac:dyDescent="0.25">
      <c r="A52" s="5"/>
      <c r="B52" s="5"/>
      <c r="C52" s="6"/>
      <c r="D52" s="6"/>
      <c r="E52" s="2"/>
      <c r="F52" s="23"/>
      <c r="G52" s="3"/>
      <c r="H52" s="3"/>
      <c r="I52" s="3"/>
      <c r="J52" s="3"/>
      <c r="K52" s="3"/>
      <c r="L52" s="3"/>
      <c r="M52" s="3"/>
      <c r="N52" s="3"/>
      <c r="O52" s="3"/>
      <c r="P52" s="3"/>
      <c r="Q52" s="3"/>
      <c r="R52" s="4"/>
      <c r="S52" s="4"/>
      <c r="T52" s="4"/>
    </row>
    <row r="53" spans="1:20" x14ac:dyDescent="0.25">
      <c r="A53" s="5"/>
      <c r="B53" s="5"/>
      <c r="C53" s="6"/>
      <c r="D53" s="6"/>
      <c r="E53" s="21"/>
      <c r="F53" s="24"/>
      <c r="G53" s="3"/>
      <c r="H53" s="3"/>
      <c r="I53" s="3"/>
      <c r="J53" s="3"/>
      <c r="K53" s="3"/>
      <c r="L53" s="3"/>
      <c r="M53" s="3"/>
      <c r="N53" s="3"/>
      <c r="O53" s="3"/>
      <c r="P53" s="3"/>
      <c r="Q53" s="3"/>
      <c r="R53" s="4"/>
      <c r="S53" s="4"/>
      <c r="T53" s="4"/>
    </row>
    <row r="54" spans="1:20" x14ac:dyDescent="0.25">
      <c r="A54" s="174"/>
      <c r="B54" s="174"/>
      <c r="C54" s="174"/>
      <c r="D54" s="174"/>
      <c r="E54" s="22"/>
      <c r="F54" s="21"/>
      <c r="G54" s="3"/>
      <c r="H54" s="3"/>
      <c r="I54" s="3"/>
      <c r="J54" s="3"/>
      <c r="K54" s="3"/>
      <c r="L54" s="3"/>
      <c r="M54" s="3"/>
      <c r="N54" s="3"/>
      <c r="O54" s="3"/>
      <c r="P54" s="3"/>
      <c r="Q54" s="3"/>
      <c r="R54" s="4"/>
      <c r="S54" s="4"/>
      <c r="T54" s="4"/>
    </row>
  </sheetData>
  <mergeCells count="95">
    <mergeCell ref="O27:O28"/>
    <mergeCell ref="L15:L18"/>
    <mergeCell ref="E19:E22"/>
    <mergeCell ref="N29:N31"/>
    <mergeCell ref="N9:N12"/>
    <mergeCell ref="N15:N18"/>
    <mergeCell ref="N19:N22"/>
    <mergeCell ref="O20:O21"/>
    <mergeCell ref="N23:N25"/>
    <mergeCell ref="N13:N14"/>
    <mergeCell ref="L9:L12"/>
    <mergeCell ref="L19:L22"/>
    <mergeCell ref="N26:N28"/>
    <mergeCell ref="L26:L28"/>
    <mergeCell ref="D32:D34"/>
    <mergeCell ref="B32:B34"/>
    <mergeCell ref="E15:E18"/>
    <mergeCell ref="A9:A14"/>
    <mergeCell ref="B15:B18"/>
    <mergeCell ref="A15:A18"/>
    <mergeCell ref="D15:D18"/>
    <mergeCell ref="C15:C18"/>
    <mergeCell ref="C9:C12"/>
    <mergeCell ref="D9:D12"/>
    <mergeCell ref="B9:B14"/>
    <mergeCell ref="D13:D14"/>
    <mergeCell ref="B29:B31"/>
    <mergeCell ref="P32:P35"/>
    <mergeCell ref="M32:M35"/>
    <mergeCell ref="A23:A25"/>
    <mergeCell ref="B23:B25"/>
    <mergeCell ref="L29:L31"/>
    <mergeCell ref="C32:C34"/>
    <mergeCell ref="L32:L34"/>
    <mergeCell ref="D23:D25"/>
    <mergeCell ref="E32:E34"/>
    <mergeCell ref="F32:K34"/>
    <mergeCell ref="A29:A31"/>
    <mergeCell ref="L23:L25"/>
    <mergeCell ref="E29:E31"/>
    <mergeCell ref="E26:E28"/>
    <mergeCell ref="E23:E25"/>
    <mergeCell ref="E13:E14"/>
    <mergeCell ref="A54:D54"/>
    <mergeCell ref="A19:A22"/>
    <mergeCell ref="B19:B22"/>
    <mergeCell ref="C19:C22"/>
    <mergeCell ref="D19:D22"/>
    <mergeCell ref="C29:C31"/>
    <mergeCell ref="D29:D31"/>
    <mergeCell ref="A36:K36"/>
    <mergeCell ref="A26:A28"/>
    <mergeCell ref="B26:B28"/>
    <mergeCell ref="C26:C28"/>
    <mergeCell ref="B39:F39"/>
    <mergeCell ref="D26:D28"/>
    <mergeCell ref="C23:C25"/>
    <mergeCell ref="D35:K35"/>
    <mergeCell ref="A1:B1"/>
    <mergeCell ref="C1:I1"/>
    <mergeCell ref="A2:B2"/>
    <mergeCell ref="C2:I2"/>
    <mergeCell ref="J2:K2"/>
    <mergeCell ref="A3:B3"/>
    <mergeCell ref="C3:I3"/>
    <mergeCell ref="J3:K3"/>
    <mergeCell ref="A4:B4"/>
    <mergeCell ref="B38:F38"/>
    <mergeCell ref="A5:B5"/>
    <mergeCell ref="B7:B8"/>
    <mergeCell ref="C7:C8"/>
    <mergeCell ref="D7:D8"/>
    <mergeCell ref="E7:E8"/>
    <mergeCell ref="C5:M5"/>
    <mergeCell ref="K7:K8"/>
    <mergeCell ref="L7:L8"/>
    <mergeCell ref="C13:C14"/>
    <mergeCell ref="L13:L14"/>
    <mergeCell ref="E9:E12"/>
    <mergeCell ref="R6:T6"/>
    <mergeCell ref="A6:O6"/>
    <mergeCell ref="T7:T8"/>
    <mergeCell ref="P6:Q6"/>
    <mergeCell ref="Q7:Q8"/>
    <mergeCell ref="M7:M8"/>
    <mergeCell ref="A7:A8"/>
    <mergeCell ref="F7:F8"/>
    <mergeCell ref="N7:N8"/>
    <mergeCell ref="R7:R8"/>
    <mergeCell ref="S7:S8"/>
    <mergeCell ref="O7:O8"/>
    <mergeCell ref="G7:H7"/>
    <mergeCell ref="I7:I8"/>
    <mergeCell ref="J7:J8"/>
    <mergeCell ref="P7:P8"/>
  </mergeCells>
  <dataValidations count="1">
    <dataValidation type="date" operator="greaterThanOrEqual" allowBlank="1" showInputMessage="1" showErrorMessage="1" sqref="E32 E9 E15 E29 E26 E23 E19 E13" xr:uid="{00000000-0002-0000-0000-000000000000}">
      <formula1>41426</formula1>
    </dataValidation>
  </dataValidations>
  <printOptions horizontalCentered="1" verticalCentered="1"/>
  <pageMargins left="0.9055118110236221" right="0.70866141732283472" top="0.74803149606299213" bottom="0.74803149606299213" header="0.31496062992125984" footer="0.31496062992125984"/>
  <pageSetup paperSize="190" scale="60" fitToHeight="0" orientation="landscape" r:id="rId1"/>
  <headerFooter>
    <oddHeader>&amp;L&amp;G&amp;C&amp;"Arial,Negrita"&amp;16&amp;K000000PLAN DE MEJORAMIENTO ARCHIVÍSTICO&amp;RVersión: 022016/07/13&amp;P de &amp;N</oddHeader>
    <oddFooter>&amp;LProceso: Inspección, Vigilancia y Control ICV&amp;RCódigo: ICV-F-06</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20" sqref="K2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PRORROGA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CIG_TNQS</cp:lastModifiedBy>
  <cp:lastPrinted>2019-01-16T20:04:10Z</cp:lastPrinted>
  <dcterms:created xsi:type="dcterms:W3CDTF">2016-07-06T19:37:36Z</dcterms:created>
  <dcterms:modified xsi:type="dcterms:W3CDTF">2019-02-26T20:34:34Z</dcterms:modified>
</cp:coreProperties>
</file>