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IG_TNQS\Documents\2020\Anticorrupción 2020\a. Sgto a Diciembre 2020\publicar\"/>
    </mc:Choice>
  </mc:AlternateContent>
  <xr:revisionPtr revIDLastSave="0" documentId="13_ncr:1_{7E0F2A05-FCF7-49A0-ADB3-99FC98923D2E}" xr6:coauthVersionLast="46" xr6:coauthVersionMax="46" xr10:uidLastSave="{00000000-0000-0000-0000-000000000000}"/>
  <bookViews>
    <workbookView xWindow="-120" yWindow="-120" windowWidth="21840" windowHeight="13140" xr2:uid="{00000000-000D-0000-FFFF-FFFF00000000}"/>
  </bookViews>
  <sheets>
    <sheet name="TERCER SEGUIMIENTO PAAC 2020 " sheetId="1" r:id="rId1"/>
  </sheets>
  <externalReferences>
    <externalReference r:id="rId2"/>
    <externalReference r:id="rId3"/>
    <externalReference r:id="rId4"/>
  </externalReferences>
  <definedNames>
    <definedName name="_xlnm.Print_Area" localSheetId="0">'TERCER SEGUIMIENTO PAAC 2020 '!$A$2:$U$113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14" i="1" l="1"/>
  <c r="J114" i="1"/>
  <c r="K114" i="1" s="1"/>
  <c r="O113" i="1"/>
  <c r="J113" i="1"/>
  <c r="K113" i="1" s="1"/>
  <c r="O112" i="1"/>
  <c r="J112" i="1"/>
  <c r="K112" i="1" s="1"/>
  <c r="O111" i="1"/>
  <c r="J111" i="1"/>
  <c r="K111" i="1" s="1"/>
  <c r="O110" i="1"/>
  <c r="J110" i="1"/>
  <c r="K110" i="1" s="1"/>
  <c r="O109" i="1"/>
  <c r="K109" i="1"/>
  <c r="J109" i="1"/>
  <c r="O108" i="1"/>
  <c r="J108" i="1"/>
  <c r="K108" i="1" s="1"/>
  <c r="O107" i="1"/>
  <c r="J107" i="1"/>
  <c r="K107" i="1" s="1"/>
  <c r="O106" i="1"/>
  <c r="J106" i="1"/>
  <c r="K106" i="1" s="1"/>
  <c r="O105" i="1"/>
  <c r="J105" i="1"/>
  <c r="K105" i="1" s="1"/>
  <c r="O104" i="1"/>
  <c r="J104" i="1"/>
  <c r="K104" i="1" s="1"/>
  <c r="O103" i="1"/>
  <c r="J103" i="1"/>
  <c r="K103" i="1" s="1"/>
  <c r="O102" i="1"/>
  <c r="J102" i="1"/>
  <c r="K102" i="1" s="1"/>
  <c r="O101" i="1"/>
  <c r="J101" i="1"/>
  <c r="O100" i="1"/>
  <c r="J100" i="1"/>
  <c r="O99" i="1"/>
  <c r="J99" i="1"/>
  <c r="O98" i="1"/>
  <c r="J98" i="1"/>
  <c r="O97" i="1"/>
  <c r="J97" i="1"/>
  <c r="K97" i="1" s="1"/>
  <c r="O96" i="1"/>
  <c r="J96" i="1"/>
  <c r="K96" i="1" s="1"/>
  <c r="O95" i="1"/>
  <c r="J95" i="1"/>
  <c r="K95" i="1" s="1"/>
  <c r="O94" i="1"/>
  <c r="J94" i="1"/>
  <c r="K94" i="1" s="1"/>
  <c r="O93" i="1"/>
  <c r="K93" i="1"/>
  <c r="J93" i="1"/>
  <c r="O92" i="1"/>
  <c r="J92" i="1"/>
  <c r="K92" i="1" s="1"/>
  <c r="O91" i="1"/>
  <c r="J91" i="1"/>
  <c r="K91" i="1" s="1"/>
  <c r="O90" i="1"/>
  <c r="J90" i="1"/>
  <c r="K90" i="1" s="1"/>
  <c r="O89" i="1"/>
  <c r="J89" i="1"/>
  <c r="K89" i="1" s="1"/>
  <c r="O88" i="1"/>
  <c r="J88" i="1"/>
  <c r="K88" i="1" s="1"/>
  <c r="O87" i="1"/>
  <c r="J87" i="1"/>
  <c r="K87" i="1" s="1"/>
  <c r="O86" i="1"/>
  <c r="J86" i="1"/>
  <c r="K86" i="1" s="1"/>
  <c r="O85" i="1"/>
  <c r="J85" i="1"/>
  <c r="K85" i="1" s="1"/>
  <c r="O84" i="1"/>
  <c r="J84" i="1"/>
  <c r="K84" i="1" s="1"/>
  <c r="O83" i="1"/>
  <c r="J83" i="1"/>
  <c r="K83" i="1" s="1"/>
  <c r="O82" i="1"/>
  <c r="J82" i="1"/>
  <c r="K82" i="1" s="1"/>
  <c r="O81" i="1"/>
  <c r="J81" i="1"/>
  <c r="O80" i="1"/>
  <c r="J80" i="1"/>
  <c r="O79" i="1"/>
  <c r="J79" i="1"/>
  <c r="O78" i="1"/>
  <c r="J78" i="1"/>
  <c r="O77" i="1"/>
  <c r="J77" i="1"/>
  <c r="O76" i="1"/>
  <c r="J76" i="1"/>
  <c r="O75" i="1"/>
  <c r="J75" i="1"/>
  <c r="O74" i="1"/>
  <c r="J74" i="1"/>
  <c r="O73" i="1"/>
  <c r="J73" i="1"/>
  <c r="O72" i="1"/>
  <c r="J72" i="1"/>
  <c r="O71" i="1"/>
  <c r="K71" i="1"/>
  <c r="J71" i="1"/>
  <c r="O70" i="1"/>
  <c r="J70" i="1"/>
  <c r="K70" i="1" s="1"/>
  <c r="O69" i="1"/>
  <c r="J69" i="1"/>
  <c r="K69" i="1" s="1"/>
  <c r="O68" i="1"/>
  <c r="J68" i="1"/>
  <c r="K68" i="1" s="1"/>
  <c r="O67" i="1"/>
  <c r="J67" i="1"/>
  <c r="K67" i="1" s="1"/>
  <c r="O66" i="1"/>
  <c r="K66" i="1"/>
  <c r="J66" i="1"/>
  <c r="O65" i="1"/>
  <c r="J65" i="1"/>
  <c r="K65" i="1" s="1"/>
  <c r="O64" i="1"/>
  <c r="J64" i="1"/>
  <c r="K64" i="1" s="1"/>
  <c r="O63" i="1"/>
  <c r="J63" i="1"/>
  <c r="K63" i="1" s="1"/>
  <c r="O62" i="1"/>
  <c r="J62" i="1"/>
  <c r="K62" i="1" s="1"/>
  <c r="O61" i="1"/>
  <c r="J61" i="1"/>
  <c r="K61" i="1" s="1"/>
  <c r="O60" i="1"/>
  <c r="J60" i="1"/>
  <c r="K60" i="1" s="1"/>
  <c r="O59" i="1"/>
  <c r="O58" i="1"/>
  <c r="J58" i="1"/>
  <c r="O56" i="1"/>
  <c r="O55" i="1"/>
  <c r="J55" i="1"/>
  <c r="O52" i="1"/>
  <c r="J52" i="1"/>
  <c r="O51" i="1"/>
  <c r="O50" i="1"/>
  <c r="O49" i="1"/>
  <c r="J49" i="1"/>
  <c r="O48" i="1"/>
  <c r="O47" i="1"/>
  <c r="O46" i="1"/>
  <c r="J46" i="1"/>
  <c r="O45" i="1"/>
  <c r="J45" i="1"/>
  <c r="O44" i="1"/>
  <c r="J44" i="1"/>
  <c r="O41" i="1"/>
  <c r="J41" i="1"/>
  <c r="O40" i="1"/>
  <c r="J40" i="1"/>
  <c r="O39" i="1"/>
  <c r="J39" i="1"/>
  <c r="O38" i="1"/>
  <c r="J38" i="1"/>
  <c r="O37" i="1"/>
  <c r="J37" i="1"/>
  <c r="O36" i="1"/>
  <c r="J36" i="1"/>
  <c r="O35" i="1"/>
  <c r="J35" i="1"/>
  <c r="O34" i="1"/>
  <c r="J34" i="1"/>
  <c r="K34" i="1" s="1"/>
  <c r="O33" i="1"/>
  <c r="J33" i="1"/>
  <c r="K33" i="1" s="1"/>
  <c r="O32" i="1"/>
  <c r="J32" i="1"/>
  <c r="K32" i="1" s="1"/>
  <c r="O31" i="1"/>
  <c r="J31" i="1"/>
  <c r="K31" i="1" s="1"/>
  <c r="O30" i="1"/>
  <c r="J30" i="1"/>
  <c r="K30" i="1" s="1"/>
  <c r="O29" i="1"/>
  <c r="J29" i="1"/>
  <c r="O28" i="1"/>
  <c r="J28" i="1"/>
  <c r="O27" i="1"/>
  <c r="J27" i="1"/>
  <c r="O26" i="1"/>
  <c r="J26" i="1"/>
  <c r="O25" i="1"/>
  <c r="J25" i="1"/>
  <c r="O24" i="1"/>
  <c r="J24" i="1"/>
  <c r="O23" i="1"/>
  <c r="J23" i="1"/>
  <c r="K23" i="1" s="1"/>
  <c r="O22" i="1"/>
  <c r="J22" i="1"/>
  <c r="K22" i="1" s="1"/>
  <c r="O21" i="1"/>
  <c r="K21" i="1"/>
  <c r="J21" i="1"/>
  <c r="O20" i="1"/>
  <c r="J20" i="1"/>
  <c r="K20" i="1" s="1"/>
  <c r="O19" i="1"/>
  <c r="J19" i="1"/>
  <c r="K19" i="1" s="1"/>
  <c r="O18" i="1"/>
  <c r="J18" i="1"/>
  <c r="K18" i="1" s="1"/>
  <c r="O17" i="1"/>
  <c r="J17" i="1"/>
  <c r="K17" i="1" s="1"/>
  <c r="O16" i="1"/>
  <c r="J16" i="1"/>
  <c r="K16" i="1" s="1"/>
  <c r="O15" i="1"/>
  <c r="J15" i="1"/>
  <c r="K15" i="1" s="1"/>
  <c r="O14" i="1"/>
  <c r="J14" i="1"/>
  <c r="K14" i="1" s="1"/>
  <c r="O13" i="1"/>
  <c r="J13" i="1"/>
  <c r="K13" i="1" s="1"/>
  <c r="O12" i="1"/>
  <c r="J12" i="1"/>
  <c r="K12" i="1" s="1"/>
  <c r="O11" i="1"/>
  <c r="J11" i="1"/>
  <c r="K11" i="1" s="1"/>
  <c r="O10" i="1"/>
  <c r="K10" i="1"/>
  <c r="J10" i="1"/>
  <c r="O9" i="1"/>
  <c r="J9" i="1"/>
  <c r="K9" i="1" s="1"/>
  <c r="O8" i="1"/>
  <c r="J8" i="1"/>
  <c r="K8" i="1" s="1"/>
  <c r="O7" i="1"/>
  <c r="J7" i="1"/>
  <c r="K7" i="1" s="1"/>
  <c r="O6" i="1"/>
  <c r="K6" i="1"/>
  <c r="J6" i="1"/>
  <c r="O5" i="1"/>
  <c r="J5" i="1"/>
  <c r="K5" i="1" s="1"/>
  <c r="O4" i="1"/>
  <c r="J4" i="1"/>
  <c r="K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ProBook</author>
    <author>JAIME-GESTIO</author>
    <author>usuario_0QS4</author>
    <author>cotrolinternoadmi</author>
  </authors>
  <commentList>
    <comment ref="H3" authorId="0" shapeId="0" xr:uid="{00000000-0006-0000-0000-000001000000}">
      <text>
        <r>
          <rPr>
            <sz val="9"/>
            <color indexed="81"/>
            <rFont val="Tahoma"/>
            <family val="2"/>
          </rPr>
          <t>Rara vez          1
Improbable      2
Posible            3
Probable         4
Casi seguro      5</t>
        </r>
        <r>
          <rPr>
            <b/>
            <sz val="9"/>
            <color indexed="81"/>
            <rFont val="Tahoma"/>
            <family val="2"/>
          </rPr>
          <t xml:space="preserve">
</t>
        </r>
      </text>
    </comment>
    <comment ref="I3" authorId="1" shapeId="0" xr:uid="{00000000-0006-0000-0000-000002000000}">
      <text>
        <r>
          <rPr>
            <sz val="9"/>
            <color indexed="81"/>
            <rFont val="Tahoma"/>
            <family val="2"/>
          </rPr>
          <t xml:space="preserve">
3  - Moderado
4  - Mayor
5  - Catastrofico</t>
        </r>
      </text>
    </comment>
    <comment ref="M3" authorId="0" shapeId="0" xr:uid="{00000000-0006-0000-0000-000003000000}">
      <text>
        <r>
          <rPr>
            <sz val="9"/>
            <color indexed="81"/>
            <rFont val="Tahoma"/>
            <family val="2"/>
          </rPr>
          <t xml:space="preserve">
Rara vez           1
Improbable       2
Posible             3
Probable          4
Casi seguro       5
</t>
        </r>
      </text>
    </comment>
    <comment ref="N3" authorId="0" shapeId="0" xr:uid="{00000000-0006-0000-0000-000004000000}">
      <text>
        <r>
          <rPr>
            <b/>
            <sz val="9"/>
            <color indexed="81"/>
            <rFont val="Tahoma"/>
            <family val="2"/>
          </rPr>
          <t>Moderado        3
Mayor              4
Catastrófico    5</t>
        </r>
        <r>
          <rPr>
            <sz val="9"/>
            <color indexed="81"/>
            <rFont val="Tahoma"/>
            <family val="2"/>
          </rPr>
          <t xml:space="preserve">
</t>
        </r>
      </text>
    </comment>
    <comment ref="H72" authorId="2" shapeId="0" xr:uid="{00000000-0006-0000-0000-00000500000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72" authorId="2" shapeId="0" xr:uid="{00000000-0006-0000-0000-000006000000}">
      <text>
        <r>
          <rPr>
            <b/>
            <sz val="9"/>
            <color indexed="81"/>
            <rFont val="Tahoma"/>
            <family val="2"/>
          </rPr>
          <t>usuario_0QS4:</t>
        </r>
        <r>
          <rPr>
            <sz val="9"/>
            <color indexed="81"/>
            <rFont val="Tahoma"/>
            <family val="2"/>
          </rPr>
          <t xml:space="preserve">
REALIZAR ENCUESTA EN EL LIBRI IMPACTO PARA DEFINIR CALIFICACIÓN</t>
        </r>
      </text>
    </comment>
    <comment ref="B160" authorId="3" shapeId="0" xr:uid="{00000000-0006-0000-0000-00000700000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B162" authorId="3" shapeId="0" xr:uid="{00000000-0006-0000-0000-00000800000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<sst xmlns="http://schemas.openxmlformats.org/spreadsheetml/2006/main" count="1520" uniqueCount="1179">
  <si>
    <t xml:space="preserve">COMPONENTE 1. MAPA DE RIESGO </t>
  </si>
  <si>
    <t>No.</t>
  </si>
  <si>
    <t>Proceso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</si>
  <si>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</si>
  <si>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</si>
  <si>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</si>
  <si>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</si>
  <si>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</si>
  <si>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</si>
  <si>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</si>
  <si>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</si>
  <si>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</si>
  <si>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</si>
  <si>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</si>
  <si>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</si>
  <si>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</si>
  <si>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Indicador</t>
  </si>
  <si>
    <t xml:space="preserve">FECHA </t>
  </si>
  <si>
    <t xml:space="preserve">SEGUIMENTO CONTROL INTERNO A CORTE 30 DE DICIEMBRE 2020 </t>
  </si>
  <si>
    <t>INDICADOR</t>
  </si>
  <si>
    <t>Probabilidad</t>
  </si>
  <si>
    <t>Impacto</t>
  </si>
  <si>
    <t xml:space="preserve">Nivel </t>
  </si>
  <si>
    <t>Tratamiento</t>
  </si>
  <si>
    <t>PLANEACION DEL DESARROLLO</t>
  </si>
  <si>
    <t>Organizar las necesidades y requerimientos de los diferentes grupos de interés  de la comunidad, en el corto, mediano y largo plazo mediante la formulación, seguimiento y evaluación de los planes estratégicos, basados en la normatividad vigente</t>
  </si>
  <si>
    <t>Banco de Programas y Proyectos de Inversion</t>
  </si>
  <si>
    <t>Favorecimiento en la presentacion de proyectos</t>
  </si>
  <si>
    <t>Falta de etica
Desconocimiento normas
Ordenes del superior</t>
  </si>
  <si>
    <t>Pérdida de imagen institucional</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</si>
  <si>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</si>
  <si>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</si>
  <si>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Katyana Gonzalez Galvan</t>
  </si>
  <si>
    <t xml:space="preserve">Oficio solicitando capacitación y registro de asistencia de la capacitación, </t>
  </si>
  <si>
    <t>Numero de funcionarios capacitados.</t>
  </si>
  <si>
    <t xml:space="preserve">GENERALIDADES DEL SISTEMA GENERAL DE REGALÍAS - MGA WEB - SUIFP SGR Y SPGR,  CAPACITACIÓN VIRTUAL REALIZADA LOS DÍAS MARTES Y MIÉRCOLES, 19 Y 20 DE MAYO DE 2020, EN EL HORARIO ENTRE LAS 9:00 AM Y 5:00 PM, A TRAVÉS DE LA PLATAFORMA MICROSOFT TEAMS, CON LAS  SIGUIENTES TEMÁTICAS:  
- GENERALIDADES DEL SISTEMA GENERAL DE REGALÍAS - MGA WEB - SUIFP SGR Y SPGR
</t>
  </si>
  <si>
    <t xml:space="preserve">DOCUMENTO DE ASISTENCIA 
35 FUNCIONARIOS DE BANCO DE PROYECTOS.
</t>
  </si>
  <si>
    <t>Alterar el avance real en la ejecucion de los proyectos.</t>
  </si>
  <si>
    <t>Falta de etica  Desconocimiento  de la norma, deficiencia en los reportes de proyectos por parte de las sectoriales</t>
  </si>
  <si>
    <t>suspensión de giro de recursos de regalias al Departamento</t>
  </si>
  <si>
    <t xml:space="preserve">Ley 1530 de 2012 y el decreto 414 de 2013.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</si>
  <si>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</si>
  <si>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</si>
  <si>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
SE ASISTIÓ A EVENTO PROGRAMADO POR DNP EL DIA  31 DE JUIO DE 2020N DE 9 A 12M, PARA QUE RECIBAN FORTALECIMIENTO EN LA PLATAFORMA GESPROY.
</t>
  </si>
  <si>
    <t xml:space="preserve">DOCUMENTO
36 FUNCIONARIOS DE BANCO DE PROYECTOS
</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</si>
  <si>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</si>
  <si>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</si>
  <si>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</si>
  <si>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</si>
  <si>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</si>
  <si>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</si>
  <si>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</si>
  <si>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SE ANEXA LISTA DE CHEQUEO DE VERIFICACIÓN DE REQUISITOS</t>
  </si>
  <si>
    <t>LISTA DE VERIFIACIÓN</t>
  </si>
  <si>
    <t>Sistemas de información</t>
  </si>
  <si>
    <t>Manejar inadecuadamente las bases de datos</t>
  </si>
  <si>
    <t>Beneficio personal de quien maneja la base de datos</t>
  </si>
  <si>
    <t xml:space="preserve">Violación de datos que están en custodia y que están en reserva de privacidad
</t>
  </si>
  <si>
    <t>Claves para acceder a los computadores</t>
  </si>
  <si>
    <t>Codificar archivos
Definir los responsables que tienen acceso a la información y darles claves para el manejo de los computadores</t>
  </si>
  <si>
    <t>John Rivero</t>
  </si>
  <si>
    <t>Listado de archivos en custodia
Memorando enviado a las personas que serán responsables de dichos archivos</t>
  </si>
  <si>
    <t># de bases de datos con claves</t>
  </si>
  <si>
    <t xml:space="preserve">ESTA ACCIÓN SE HA REALIZADO CUMPLIENDO A CABALIDAD LA CUSTODIA DE LOS ARCHIVOS Y/O BASES DE DATOS. EN EL AÑO 2020 SE HA RECIBIDO ACTUALIZACIONES DE LA BASE DE DATOS DEL DNP O BASE DE DATOS SISBÉN. SE DEBE ACLARAR QUE ESTA BASE DE DATOS LA RECIBE ALEXANDER PICÓN Y PARA SU RESPECTIVA SOCIALIZACIÓN SE DEBE CUMPLIR CON LA FIRMA DEL DOCUMENTO DE CONFIDENCIALIDAD ESTABLECIDO POR EL DNP. ALEXANDER PICÓN DEBE INFORMAR A QUIÉNES HA ENTREGADO LOS ARCHIVOS Y ANEXAR EL DOCUMENTO DE CONFIDENCIALIDAD FIRMADO POR ESTAS PERSONAS. AL MISMO TIEMPO, DEBE INFORMAR EL NÚMERO DE BASES DE DATOS QUE SE ENCUENTRAN EN CUSTODIA.
SE ANEXA DOCUMENTO DE CONFIDENCIALIDAD FIRMADO POR JOHN RIVERO.
EL DÍA 26 DE DICIEMBRE DE 2020 SE COMPARTIÓ UN LINK, EL CUAL REDIRIJE HACIA UNA CARPETA QUE CONTIENE LA INFORMACIÓN DE BASES DE DATOS NO ANONIMIZADA. ENTRE ESTAS SE ENCUENTRA LA BASE DE DATOS DNP 2020 LAS QUE HAN SIDO NOMBRADA CON EL TÉRMINO MAESTRA. PARA EL DEPARTAMENTO DEL CESAR SE ENCUENTRA LA BASE_MAESTRA_GENERAL  Y LA BASE_MAESTRA_VALLEDUPAR. ADICIONALMENTE, SE ENCUENTRAN BASES DE DATOS PRELIMINAR DE ELEGIBLES DEL PROYECTO 1,000 EMPLEOS, BASE DE DATOS DE ADULTO MAYOR CESAR, BASE DE DATOS DNP DESEMPLEADOS, BASE DE DATOS DISCAPACIDAD, BASE DE DATOS DE VÍCTIMAS, BASE DE DATOS DE INFORMALES, ETC. TODAS ESTAS BASES DE DATOS DEBEN SER CUSTODIADAS PARA NO VIOLAR LA PRIVACIDAD DE LAS PERSONAS QUE ALLÍ ESTÁN REGISTRADAS. 
EL LINK FUE COMPARTIDO CON LOS SIGUIENTES CORREOS:
1. PLANEACION@CESAR.GOV.CO
2. BANCODEPROYECTOS@CESAR.GOV.CO
3. WILFRI61@HOTMAIL.COM
4. SMLOPEZAVILA@YAHOO.ES
LA RESPONSABILIDAD DE LA CUSTODIA DE LA INFORMACIÓN RECAE SOBRE LAS PERSONAS QUE MANEJAN ESTOS CORREOS ELECTRÓNICOS. LOS DOS PRIMEROS CORREOS SON INSTITUCIONALES, SIN EMBARGO, EXISTEN CONTRATISTAS QUE TIENEN LA CLAVE DE LOS CORREOS PLANEACION@CESAR.GOV.CO Y BANCODEPROYECTOS@CESAR.GOV.CO. LOS CORREOS WILFRI61@HOTMAIL.COM Y SMLOPEZAVILA@YAHOO.ES SON PERSONALES, PERO PERTENECEN A PROFESIONALES DE LA CARRERA ADMINISTRATIVA DE LA ENTIDAD.
</t>
  </si>
  <si>
    <t xml:space="preserve">LINK ENVIADO, CAPTURE </t>
  </si>
  <si>
    <t>Errar en la formulación y cálculo de los indicadores</t>
  </si>
  <si>
    <t>Desconocimiento del servidor público que elabora los indicadores</t>
  </si>
  <si>
    <t xml:space="preserve">Mala imagen de la entidad por brindar información imprecisa
Falta disciplinaria
</t>
  </si>
  <si>
    <t>Manuales de formulación de indicadores del DANE</t>
  </si>
  <si>
    <t>Capacitar a los servidores públicos encargados en la formulación de indicadores de línea base y de gestión</t>
  </si>
  <si>
    <t>Asistencia a sesiones de entrenamiento</t>
  </si>
  <si>
    <t># de funcionarios capacitados en la formulación y aplicación de indicadores</t>
  </si>
  <si>
    <t xml:space="preserve">SE SOCIALIZÓ LA PRESENTACIÓN "ÍNDICES E INDICADORES" CON EL GRUPO DE PROFESIONALES DE
LA OFICINA ASESORA DE PLANEACIÓN DEPARTAMENTAL. ESTA ACTIVIDAD SE REALIZÓ EL 28 DE AGOSTO DE 2020.
</t>
  </si>
  <si>
    <t>JUNTO A ESTE ARCHIVO SE ENVÍA EL LISTADO DE ASISTENTES, EL AUDIO DE LA ACTIVIDAD Y EL PPT DE LA PRESENTACIÓN REALIZADA. PARTICIPARON 14 PERSONAS.</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</si>
  <si>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</si>
  <si>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</si>
  <si>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</si>
  <si>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Normas para elaboración de informes de investigación y documentos en general</t>
  </si>
  <si>
    <t>Capacitar a los servidores públicos en normas para la elaboración de trabajos escritos y citación de fuentes</t>
  </si>
  <si>
    <t>SE SOCIALIZÓ LA PRESENTACIÓN NORMAS PARA LA ELABORACIÓN DE TRABAJOS ESCRITOS Y CITACIÓN DE FUENTES. ESTA ACTIVIDAD SE REALIZÓ EL 22 DE OCTUBRE DE 2020.</t>
  </si>
  <si>
    <t>JUNTO A ESTE ARCHIVO SE ENVÍA EL LISTADO DE ASISTENCIA REALIZADO EN LÍNEA EN EL MOMENTO DE LA PRESENTACIÓN, LA CIRCULAR INVITANDO AL EVENTO Y EL PPT DE LA PRESENTACIÓN REALIZADA. PARTICIPARON 22 PERSONAS.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</si>
  <si>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</si>
  <si>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</si>
  <si>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</si>
  <si>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</si>
  <si>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Seguimiento por parte del Departamento y la Corporacion Autonoma Regional.</t>
  </si>
  <si>
    <t>Capacitacin a los Funcionarios del Municipio que tenga que ver con el tema de Ordenamiento Territorial</t>
  </si>
  <si>
    <t>Sandra Lopez</t>
  </si>
  <si>
    <t>CON RESPECTO A LAS CAPACITACIONES QUE HACE EL DNP, ACTUALMENTE  SE HAN REALIZADO CAPACITACIONES VIRTUAL EN JUNIO 12 SOBRE MEDICION DE DESEMPEÑO MUNICIPAL Y GESTIN WEB Y EL 3 DE DICIEMBRE  SOBRE PLANES INDICATIVOS DEL PLAN DE DESARROLLO MUNICIPALES.</t>
  </si>
  <si>
    <t>NO APLICA</t>
  </si>
  <si>
    <t>Planeamiento Financiero</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</si>
  <si>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</si>
  <si>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</si>
  <si>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</si>
  <si>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Sistema de evaluación departamental de la gestión e implementación de nuevos procedimientos para que los municipios y el departamento mejoren sus evaluaciones</t>
  </si>
  <si>
    <t>Capacitación, transferencia de modelos, mayor formalidad en los instrumentos de Planificacion</t>
  </si>
  <si>
    <t xml:space="preserve">Wilfrido Oñate </t>
  </si>
  <si>
    <t>CORREOS ELECTRONICOS; POR SER VIRTUAL NO SE TIENE REGISTRO DE CAPACITADOS</t>
  </si>
  <si>
    <t>GESTION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</si>
  <si>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</si>
  <si>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AGRICULTURA</t>
  </si>
  <si>
    <t>Sobrevalorar o sobrestimar los recursos de las actividades o bienes  a contratar en la formulacion de Proyectos.</t>
  </si>
  <si>
    <t>Falta de estudio de mercados de las necesidades contempladas en el proyecto ó desconocimiento de los funcionarios responsables en la aplicación de la normatividad.</t>
  </si>
  <si>
    <t>Detrimento patrimonial, investigaciones disciplinarias, fiscales y penales.</t>
  </si>
  <si>
    <t>Lineamientos Metodología General para la Formulación de Proyectos de Inversión Pública - MGA</t>
  </si>
  <si>
    <t xml:space="preserve">Los funcionarios encargados de elaborar  los  proyectos deben apoyarse con los estudios de mercado(diversas cotizaciones en dicho mercado), serios y congruentes para  planificar los bienes y servicios que se pretenden adquirir  </t>
  </si>
  <si>
    <t xml:space="preserve">WILSON ANDRES SOLANO GRACIA </t>
  </si>
  <si>
    <t xml:space="preserve">Registro de seguimiento a proyecto con estudios de mercados. </t>
  </si>
  <si>
    <t># de proyectos realizados</t>
  </si>
  <si>
    <t>PERMANENTEMENTE LA SECTORIA DE AGRICULTURA Y DESARROLLO RURAL RECUERDA A SUS FUNCIONARIOS Y CONTRATISTAS DE REALIZAR ESTUDIOS DE MERCADOS PARA CADA PROYECTO ELABORADO.</t>
  </si>
  <si>
    <t>ARCHIVO EXCEL: RELACIÓN DE 25 PROYECTOS FORMULADOS Y EN EJECUCIÓN DE LA SECTORIAL</t>
  </si>
  <si>
    <t xml:space="preserve">Debiilidades en la ejecución de la supervisión de los proyectos y/o contratos </t>
  </si>
  <si>
    <t>*Concentrar las labores de supervisión de multiples contratos en poco personal.            
*Omision por parte del supervisor de las acciones que se deben emprender al verificar los resultados de los contratos.
*Falta de idoneidad por parte del supervisor en aspectos técnicos, juridicos y financieros.</t>
  </si>
  <si>
    <t>Perdida de recursos, bajo impacto en la gestión, duplicidad de acciones innecesarias, necesidad de solicitar prorrogas o adiciones por causas imputables a la gestion de supervisión, favorecimiento a contratistas.</t>
  </si>
  <si>
    <t xml:space="preserve">Informes de supervisión sujetos a lo contemplado en el Decreto 1082 de 2015. </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</si>
  <si>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</si>
  <si>
    <t xml:space="preserve">WILSON ANDRES SOLANO GRACIA  Y PROFESIONALES QUE EJERCEN LA SUPERVISIÓN </t>
  </si>
  <si>
    <t>Informes parciales y finales  de supervicion acorde a lo establecido en el contrato con las  respectivas observaciones.</t>
  </si>
  <si>
    <t xml:space="preserve">Número de contratos y convenios supervisados conformes. </t>
  </si>
  <si>
    <t>PERMANENTEMENTE LA SECTORIA DE AGRICULTURA Y DESARROLLO RURAL RECUERDA A SUS FUNCIONARIOS Y CONTRATISTAS LA IMPORTANCIA DE REALIZAR CRONOGRAMAS DE ACTIVIDADES PARA LOS PROYECTOS, Y GESTIONAR TODAS LAS ACCIONES PARA SU AVANCE.  CON ESTO SE ELABORAN LOS INFORMES PARCIALES Y FINALES DE SUPERVISIÓN ACORDE A LO ESTABLECIDO EN EL CONTRATO CON LAS RESPECTIVAS EVIDENCIAS.</t>
  </si>
  <si>
    <t>ARCHIVO EXCEL: RELACIÓN DE 25 PROYECTOS FORMULADOS Y EN EJECUCIÓN, CON SU DESCRIPCIÓN DE CADA INFORME DE SUPERVISIÓN.</t>
  </si>
  <si>
    <t>Entrega inoportuna de la documentación requerida,  mal manejo de los procesos contractuales.</t>
  </si>
  <si>
    <t>Negligencia de funcionarios responsables del expediente contractual</t>
  </si>
  <si>
    <t xml:space="preserve">Perdida y daño de los expedientes conttractuales </t>
  </si>
  <si>
    <t xml:space="preserve">Verificar la contratación y delegación a personal idóneo.                             
Verificación y control de las actividades encargadas a cada funcionario. </t>
  </si>
  <si>
    <t>Reuniones con funcionarios encargados del proceso de archivo y previa verificación del proceso.</t>
  </si>
  <si>
    <t xml:space="preserve">Actas firmadas </t>
  </si>
  <si>
    <t>No. funcionarios capacitados</t>
  </si>
  <si>
    <t>CAPACITACIONES REALIZADAS POR LA OFICINA DE ARCHIVO DEPARTAMENTAL.</t>
  </si>
  <si>
    <t>REGISTRO Y ACTA DE CAPACITACIÓN</t>
  </si>
  <si>
    <t>MEDIO AMBIENTE</t>
  </si>
  <si>
    <t>Pérdida,daño o alteración
de la información en el Archivo
de la SA</t>
  </si>
  <si>
    <t>1.Falta de planeación en la cadena de custodia de las unidades documentales
2.Manipulación deliberada de la
información debido a intereses particulares
3.Debilidades en los lineamientos y políticas de seguridad de la información y gestión
documental
4. Exposición al hurto por inseguridad
pública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</si>
  <si>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</si>
  <si>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Manual de gestión Documental</t>
  </si>
  <si>
    <t xml:space="preserve">Organizar  y realizar una relación de los expedientes que se encuentran en la sectorial. Los expedientes deben ser administrados por una sola persona. </t>
  </si>
  <si>
    <t>ANDRES FELIPE MEZA ARAUJO</t>
  </si>
  <si>
    <t xml:space="preserve"># Expedientes organizados en la Secretaria de Ambiente </t>
  </si>
  <si>
    <t># de expedientes</t>
  </si>
  <si>
    <t>HASTA LA FECHA SE CUENTA CON 3 EXPEDIENTES DE COMUNICACIONES INTERNAS Y EXTERNAS, DOCUMENTOS JURIDICOS, PLAN INTEGRAL DE CAMBIO CLIMATICO Y 3 PROYECTOS EN EJECUCIÓN DENOMINADO: 1)“FORTALECIMIENTO INSTITUCIONAL  PARA ENCAMINAR ESTRATEGIAS DESDE LA SECRETARIA DE AMBIENTE, QUE PERMITAN GARANTIZAR EL DESARROLLO SOSTENIBLE EN EL DEPARTAMENTO DEL CESAR”“,, 2) AUNAR ESFUERZOS PARA LA EJECUCION DEL CONVENIO DERIVADO INTERADMINISTRATIVO N °2020 02 0011 EL CUAL TIENE POR OBJETO LA “IMPLEMENTACIÓN Y OPERACIÓN DE UN VIVERO DEPARTAMENTAL ORIENTADO A LA PRODUCCION DE ESPECIES VEGETALES PARA FORTALECER EL SECTOR AGROPECUARIO Y CONSERVAR LOS RECURSOS NATURALES DEL CESAR”. 3) "FORTALECIMIENTO INSTITUCIONAL QUE BUSCA ENCAMINAR ESTRATEGIAS CON EL FIN DE DISEÑAR SISTEMAS DE RESERVORIO DE DOBLE PROPÓSITO PARA EL ALMACENAMIENTO DE AGUA EN EL DEPARTAMENTO DEL CESAR". 4) IMPLEMENTACIÓN DE ESTRATEGIAS PARA LA INTERVENCIÓN, REPOSICIÓN Y RECUPERACIÓN DE ÁRBOLES URBANOS EN LA CIUDAD DE VALLEDUPAR – CESAR.  5) INTERVENTORÍA TÉCNICA, ADMINISTRATIVA, FINANCIERA Y AMBIENTAL PARA LA IMPLEMENTACIÓN DE ESTRATEGIAS PARA LA INTERVENCIÓN, REPOSICIÓN Y RECUPERACIÓN DE ÁRBOLES URBANOS EN LA CIUDAD DE VALLEDUPAR – CESAR. 6) IMPLEMENTACIÓN DE ESTRATEGIAS PARA LA INTERVENCIÓN, REPOSICIÓN Y RECUPERACIÓN DE ÁRBOLES URBANOS EN LA CIUDAD DE VALLEDUPAR – CESAR.  7) MANTENIMIENTO Y RETIRO DE MATERIAL EMERGENTE EN LA CIÉNAGA DE LA ZAPATOSA EN JURISDICCIÓN DE LOS MUNICIPIOS DE CHIMICHAGUA Y CURUMANÍ DEPARTAMENTO DEL CESAR”. 8) SUMINISTRO DE ÁRBOLES FRUTALES Y MADERABLES PARA EL EMBELLECIMIENTO PAISAJÍSTICO DEL MUNICIPIO DE VALLEDUPAR DEPARTAMENTO DEL CESAR. DEL AÑO 2019 HAY 5 EXPEDIENTES. TOTAL EXPEDIENTES ORGANIZADOS HASTA EL MES DE DICIEMBRE 2020: 16.</t>
  </si>
  <si>
    <t>EXPEDIENTES QUE REPOSAN EN LA SECTORIAL DE AMBIENTE</t>
  </si>
  <si>
    <t>Dilatar un trámite, una información o servicio  con el fin de obtener un beneficio particular</t>
  </si>
  <si>
    <t>Favorabilidad, falta de imparcialidad y de objetividad, en la prestación del servicio. 1. Entrega de información incompleta o confusa o inoportuna - . Debilidad en seguimiento y control a servicios  - Incumplimiento en los términos determinados para atender las PQRS de la comunidad.</t>
  </si>
  <si>
    <t>1. Sanciones legales y disciplinarias
2. Imagen institucional negativa
3. Incremento de las PQRS y tutelas
4.  Servicios prestados deficientes.                                      5. Revictimización a usuarios                                      6. Reprocesos por ineficiencia administrativa</t>
  </si>
  <si>
    <t>Código de Integridad del servidor público</t>
  </si>
  <si>
    <t xml:space="preserve">Cuadro de control a trámites y solicitudes de la ciudadanía  </t>
  </si>
  <si>
    <t># de tramites y solicitudes atendidos</t>
  </si>
  <si>
    <t># de tramites y solicitudes</t>
  </si>
  <si>
    <t>ENTRE LOS MESES DE  SEPTIEMBRE A DICIEMBRE, SE REGISTRA 50 SOLICITUDES POR CONTROL DOC ATENDIDAS OPORTUNAMENTE. TOTAL DE TRAMITES Y SOLICITUDES ATENDIDOS HASTA EL MES DE DICIEMBRE DE 2020:  116 SOLICITUDES ATENDIDAS EN LA SECTORIAL.</t>
  </si>
  <si>
    <t>CONTROL DOC DE LA GOBERNACION DEL ATLÁNTICO</t>
  </si>
  <si>
    <t>Posibilidad de recibir o solicitar cualquier dadiva durante la 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</si>
  <si>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</si>
  <si>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Mala imagen institucional. 2. Demandas y sanciones. 3. Sobrecostos por reprocesos. 4. Insatisfacción del usuario. 5. Detrimento patrimonial. 6. Procesos disciplinarios</t>
  </si>
  <si>
    <t xml:space="preserve">1. Socialización e información del plan de asistencia técnica y atención al ciudadano en lenguaje claro al usuario 2. Código de Ética apropiado. </t>
  </si>
  <si>
    <t xml:space="preserve">Socialización plan de asistencia tecnica al usuario. </t>
  </si>
  <si>
    <t># actas de visitas tecnicas.</t>
  </si>
  <si>
    <t># visitas tecnicas</t>
  </si>
  <si>
    <t xml:space="preserve">LA SECRETARÍA DE AMBIENTE CUENTA CON UN PLAN DE ASISTENCIA AL USUARIO QUE ES DEBIDAMENTE SOCIALIZADO PARA LA VISITA. ENTRE LOS MESES DE SEPTIEMBRE Y DICIEMBRE SE REALIZARON TRECE (13) VISITAS TÉCNICAS PARA ATENDER SOLICITUDES DE USUARIOS CON SUS RESPECTIVOS INFORMES TÉCNICOS. SE ANEXA PROTOCOLO PARA VISITAS TÉCNICAS E INFORMES.
</t>
  </si>
  <si>
    <t xml:space="preserve">Informe de visitas a Predios. </t>
  </si>
  <si>
    <t xml:space="preserve"> El funcionario encargado de elaborar el proyecto debe apoyarse con los estudios de mercado(diversas cotizaciones en dicho mercado), serios y congruentes para  planificar los bienes y servicios que se pretenden adquirir  </t>
  </si>
  <si>
    <t>SE REGISTRA SEGUIMIENTO DE OCHO (8) PROYECTOS, DE LOS CUALES OCHO (8) PROYECTOS SE ENCUENTRAN EN EJECUCIÓN, CUATRO PROYECTOS (4) EN ESTADO DE LIQUIDACIÓN Y TERMINACIÓN, UN PROYECTO (1) EN ESTADO DE SUSPENSIÓN, UNO (1) EN EJECUCIÓN Y DOS (2) PROYECTOS TERMINADOS EN PROCESO DE LIQUIDACIÓN.</t>
  </si>
  <si>
    <t>Plataforma SPI y GESPROY</t>
  </si>
  <si>
    <t>Posibilidad de recibir o solicitar cualquier dadiva para favorecer al contratista en la ejecución contractual.</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</si>
  <si>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</si>
  <si>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</si>
  <si>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de Informes de supervisión con las evidencias específicas. Informe de Verificación del cumplimiento de las obligaciones contractuales en su totalidad</t>
  </si>
  <si>
    <t>Seguimiento a ejecución de contratos</t>
  </si>
  <si>
    <t>01//02/2020</t>
  </si>
  <si>
    <t xml:space="preserve">Registro de seguimiento a los contratos. </t>
  </si>
  <si>
    <t xml:space="preserve">#  reuniones de seguimiento </t>
  </si>
  <si>
    <t>HASTA LA FECHA SE HA REALIZADO EL SEGUIMIENTO DE LOS SIGUIENTES CONTRATOS POR PARTE DE LA SECRETARIA, DENOMINADO: 1. IMPLEMENTACION Y OPERACIÓN DE UN VIVERO DEPARTAMENTAL ORIENTADO A LA PRODUCCION DE ESPECIES VEGETALES PARA FORTALECER EL SECTRO AGROPECUARIO Y CONSERVAR LOS RECURSOS NATURALES DEL CESAR. 2. IMPLEMENTACIÓN DE ESTRATEGIAS PARA LA INTERVENCION Y REPOSICION Y RECUPERACION DE ARBOLES URBANOS DE LA CIUDAD DE VALLEDUPAR. 3. MANTENIMIENTO Y RETIRO DE MATERIAL EMERGENTE EN LA CIENAGA DE LA ZAPATOSA EN JURISDICCION DE LOS MUNICIPIOS DE CHIMICHAGUA Y CURUMANI DEL DEPARTAMENTO DEL CESAR. 4. IMPLEMENTACION DE PAGOS POR SERVICIOS AMBIENTALES PARA LA CONSERVACION DEL RECURSO HIDRICO EN EL MUNICIPIO DE SAN ALBERTO DEL DEPARTAMENTO DEL CESAR. 5. INTERVENTORIA TECNICA, ADMINISTRATIVA, FINANCIERA Y AMBIENTAL PARA LA IMPLEMENTACIÓN DE ESTRATEGIAS PARA LA INTERVENCION, REPOSICION Y RECUPERACION DE ARBOLES URBANOS EN LA CIUDAD DE VALLEDUPAR- CESAR</t>
  </si>
  <si>
    <t>ACTAS DE VISITAS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</si>
  <si>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</si>
  <si>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</si>
  <si>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</si>
  <si>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 xml:space="preserve">Hacer seguimiento al recibo y respuesta oportuna de los derechos de petición </t>
  </si>
  <si>
    <t xml:space="preserve">Seguimiento a respuestas de derechos de petición, procesos juridicos. </t>
  </si>
  <si>
    <t>Registro de seguimiento a Derechos de petición,</t>
  </si>
  <si>
    <t># de derechos de petición proyectados.</t>
  </si>
  <si>
    <t>SE EVIDENCIA EL REGISTRO DE 9 DERECHOS DE PETICIÓN CON RESPUESTAS OPORTUNAS.  TOTAL DERECHOS DE PETICION HASTA DICIEMBRE 2020: 34</t>
  </si>
  <si>
    <t xml:space="preserve">DOCUMENTO EXCEL: RELACIÓN. 
CONTROL DOC
</t>
  </si>
  <si>
    <t>MINAS - Supervisión de contratos</t>
  </si>
  <si>
    <t>Supervisión en los Convenios o Contratos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</si>
  <si>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</si>
  <si>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</si>
  <si>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</si>
  <si>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</si>
  <si>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</si>
  <si>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Actas de supervisión</t>
  </si>
  <si>
    <t># de acompañamientos jurídicos efectuados</t>
  </si>
  <si>
    <t xml:space="preserve">AUNAR ESFUERZOS TÉCNICOS, ADMINISTRATIVOS Y FINANCIEROS PARA LA CONSTRUCCIÓN DE CONEXIONES DE GAS NATURAL PARA LOS ESTRATOS 1 Y 2 EN LOS MUNICIPIOS DE MANAURE, EL PASO, BOSCONIA, EL COPEY, ASTREA Y VALLEDUPAR.
CONTRATO DE OBRA EL CONTRATO DE OBRA No. 2017-02-1132 CONSTRUCCIÓN
DE REDES DE MEDIA Y BAJA TENSIÓN PARA ELECTRIFICACIÓN RURAL EN LAS
VEREDAS BERLIN 1 Y BERLIN 2 DEL MUNICIPIO DE PUEBLO BELLO, LA SIERRITA, EL TUNEL Y NUEVA IDEA EN EL MUNICIPIO DE VALLEDUPAR, DEPARTAMENTO DEL CESAR – (GRUPO 1).
CONTRATO DE OBRA EL CONTRATO DE OBRA No. 2017-02-1150 CONSTRUCCIÓN
DE REDES DE MEDIA Y BAJA TENSIÓN PARA ELECTRIFICACIÓN RURAL EN LAS
VEREDAS DOS BRAZOS DEL MUNICIPIO DE CHIMICHAGUA, EL TAMBO DEL
MUNICIPIO DE ASTREA, LAS MORROCOYAS Y TRES UNIDAS EN EL MUNICIPIO DE
CURUMANI, LOS MARTINEZ Y LA LIBERTAD EN EL MUNICIPIO DE CHIRIGUANA,
RAICES BAJAS Y RAICES ALTAS EN EL MUNICIPIO DE PELAYA, DEPARTAMENTO
DEL CESAR – (GRUPO 3).
</t>
  </si>
  <si>
    <t>ACTA DE SUPERVISIÓN DE LOS CONTRATOS DE OBRAS DE ELECTRIFICACIÓN.</t>
  </si>
  <si>
    <t>MINAS - Formular proyectos</t>
  </si>
  <si>
    <t>Sobrevalorar o sobrestimar los recursos de las actividades o bienes  a contratar</t>
  </si>
  <si>
    <t>Funcionarios deshonestos.
Desconocimiento de la normas legales</t>
  </si>
  <si>
    <t xml:space="preserve">Sanciones Disciplinarias </t>
  </si>
  <si>
    <t>Metodología General para la Formulación de Proyectos de Inversión Pública - MGA</t>
  </si>
  <si>
    <t>Aplicación de la metodologia MGA</t>
  </si>
  <si>
    <t xml:space="preserve">Secretaria de Minas y Energia </t>
  </si>
  <si>
    <t xml:space="preserve">Proyectos presentados a planeacion aprobados </t>
  </si>
  <si>
    <t># de funcionarios capacitados en la metodología MGA</t>
  </si>
  <si>
    <t xml:space="preserve">NO SE PRESENTARON CAPACITACIONES EN LA METOLOGIA MGA EN LOS ULTIMOS 4  MESES.  
SIN EMBARGO SE OBSERVA LOS INFORMES DE SUPERVISIÓN. </t>
  </si>
  <si>
    <t xml:space="preserve">INFORMES. DOCUMENTO PDF </t>
  </si>
  <si>
    <t xml:space="preserve">MINAS - Planeación del proceso contractual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</si>
  <si>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</si>
  <si>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</si>
  <si>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</si>
  <si>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Acompaña - miento Jurídico Interno, permanente</t>
  </si>
  <si>
    <t xml:space="preserve">Estudios previos de la contratacion </t>
  </si>
  <si>
    <t># de estudios previos elaborados de cuerdo a la normatividad vigente/ # total de estudios previos elaborados</t>
  </si>
  <si>
    <t xml:space="preserve">Estudios Previos SECOMIC 
CONTRATO DE PRESTACION DE SERVICIOS PARA ASESORAR A LA
SECRETARIA DE MINAS DEL DEPARTAMENTO DEL CESAR EN LA ACTUALIZACION
DE INFORMACION, ANÁLISIS, CONSOLIDACIÓN Y SEGUIMIENTO RELACIONADA
CON REGALÍAS, COMPENSACIONES Y OTRAS FUENTES DE FINANCIACIÓN DEL
DEPARTAMENTO DEL CESAR, ASÍ COMO EN EL APOYO EN LA IMPLEMENTACIÓN
DEL NUEVO PROYECTO QUE MODIFICO LAS PARTICIPACIONES EN EL NUEVO SGR Y LOS PRESUPUESTOS BIANUALES 2021 – 2022 Y LOS AJUSTES AL PRESUPUESTO 2019 - 20203.
</t>
  </si>
  <si>
    <t>Documento PDF. SECOMIC</t>
  </si>
  <si>
    <t>GESTION DEL RIESGO</t>
  </si>
  <si>
    <t>Entrega de ayudas humanitarias a población que no fue afectada y/o damnificada por los eventos ocurridos en el departamento</t>
  </si>
  <si>
    <t>Falta de control, verificación y seguimiento a los protocolos de entregas de ayudas.</t>
  </si>
  <si>
    <t>Sanción disciplinaria</t>
  </si>
  <si>
    <t>LOS RIESGOS DE CORRUPCION DE LAS ZONAS BAJA SE ENCUENTRAN EN UN NIVEL QUE PUEDE ELIMINARSE O REDUCIRSE FACILMENTE CON LOS CONTROLES ESTABLECIDOS EN LA ENTIDAD</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</si>
  <si>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</si>
  <si>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</si>
  <si>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Maria Jose Paez Diaz</t>
  </si>
  <si>
    <t>Soportes de las entregas de ayudas con la verificacion de las mimas.</t>
  </si>
  <si>
    <t>DURANTE LOS MESES DE SEPTIEMBRE, OCTUBRE, NOVIEMBRE Y DICIEMBRE, LA ADMINISTRACIÓN DEPARTAMENTAL A TRAVÉS DE LA OFICINA DE GESTIÓN DE RIESGO DE DESASTRES Y CAMBIO CLIMÁTICO Y LA UNIDAD NACIONAL DE GESTIÓN DE RIESGOS, VIENEN BRINDADAS AYUDAS A LOS MUNICIPIOS DEL DEPARTAMENTO DEL CESAR ENFOCADA EN LA URGENCIA MANIFIESTA DEL COVID-19 Y AYUDAS QUE A TRAVÉS DE ESTA OFICINA SE VIENEN BRINDADO A LOS 25 MUNICIPIOS DEL DEPARTAMENTO DEL CESAR.</t>
  </si>
  <si>
    <t xml:space="preserve">DOCUMENTOS PDF: EVIDENCIA 22 A LA 30. </t>
  </si>
  <si>
    <t>Ayudas humanitarias sin las especificaciones técnicas mínimas.</t>
  </si>
  <si>
    <t>Desconocimiento de las normas técnicas en donde se encuentran las especificaciones.</t>
  </si>
  <si>
    <t xml:space="preserve">Sanción disciplinaria </t>
  </si>
  <si>
    <t>Manual de estandarización de ayudas humanitarias, ley 1523 del 2012</t>
  </si>
  <si>
    <t>Socialización y Divulgación del Manual de Estandarización de Ayudas humanitarias, ley 1523 del 2012 a los funcionarios de la Oficina de Riesgos y a los encargados en los Municipios y demás entidades involucradas</t>
  </si>
  <si>
    <t>Soportes de las socializaciones y divulgaciones</t>
  </si>
  <si>
    <t xml:space="preserve">LA OFICINA PARA LA GESTIÓN DEL RIESGO DE DESASTRE DEPARTAMENTAL HA DESARROLLADO CON EL ACOMPAÑAMIENTO DE LA UNIDAD NACIONAL PARA LA GESTIÓN DEL RIESGO LAS SIGUIENTES CAPACITACIONES A LOS COORDINADORES MUNICIPALES DE GESTIÓN DEL RIESGO DE DESASTRE DE LOS 25 MUNICIPIOS DEL DEPARTAMENTO DEL CESAR: EL OBJETO DE UNA DE ESTAS CAPACITACIONES ES: PREVENCIÓN DEL RIESGO ANTE EMERGENCIAS Y DESASTRES A NIVEL DEPARTAMENTAL.
1. CAPACITACIÓN EN FORMULACIÓN Y ACTUALIZACIÓN DE LOS PLANES MUNICIPALES DE GESTIÓN DEL RIESGO DE DESASTRE 2. RESILENCIA PUBLICO PRIVADA-DECRETO 2157 DEL 2017 3. ESTRATEGIA COMUNITARIA RESILENCIA – INCLUSIÓN.
</t>
  </si>
  <si>
    <t xml:space="preserve">DOCUMENTOS PDF: EVIDENCIA 36-37. </t>
  </si>
  <si>
    <t>Falta de verificacion del estado, especificacion, calidad, cantidad y fecha de expiracion de los productos.</t>
  </si>
  <si>
    <t>DEBEN TOMARSE LAS MEDIDAS NECESARIAS  PARA  LLEVAR LOS RIESGOS A LA ZONA DE RIESGO BAJA O ELIMINARLO. NOTA  EN TODO CASO  SE REQUIERE QUE LAS ENTIDADES  PROPENDAN  POR ELIMINAR EL RIESGO DE CORRUPCIÓN O POR LO MENOS LLEVARLO A LA ZONA DE RIESGO BAJA.</t>
  </si>
  <si>
    <t>Elaboracion y aplicación de un procedimiento de control.</t>
  </si>
  <si>
    <t>Elaborar e implemetar el procedimiento de control</t>
  </si>
  <si>
    <t xml:space="preserve">Informe del procedimiento de control de los productos recibidos. </t>
  </si>
  <si>
    <t>LA OFICINA DE GESTIÓN DE RIESGO DE DESASTRES Y CAMBIO CLIMÁTICO EJECUTÓ EL PROYECTO “SUMINISTRO DE AYUDAS HUMANITARIAS PARA LA ATENCIÓN Y MITIGACIÓN DE EMERGENCIAS EN LOS 25 MUNICIPIOS DEL DEPARTAMENTO DEL CESAR” PARA ATENDER LAS NECESIDADES PRESENTADAS POR LOS CESARENSES. SIN EMBARGO, SE VIENEN HACIENDO ALGUNOS CONTROLES DE LAS ENTREGAS DE LAS AYUDAS ALIMENTARIAS EN LA URGENCIA MANIFIESTA DEL COVID-19, QUE HA VENIDO BRINDANDO EN ESTOS ÚLTIMOS MESES POR LA UNGRD Y POR LA OFICINA DE GESTIÓN DEL RIESGO DEL DEPARTAMENTO DEL CESAR.</t>
  </si>
  <si>
    <t xml:space="preserve">DOCUMENTO PDF: EVIDENCIA 20, 25, 26 31, 32. </t>
  </si>
  <si>
    <t>Especificaciones técnicas ambiguas.</t>
  </si>
  <si>
    <t>Sanción fiscal
Detrimento patrimonial</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</si>
  <si>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</si>
  <si>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</si>
  <si>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</si>
  <si>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 xml:space="preserve">LUEGO DE LAS INDICACIONES DE LA UNIDAD NACIONAL PARA LA GESTIÓN DEL RIESGO, SE REALIZÓ EL ACOMPAÑAMIENTO A LOS 25 MUNICIPIOS DEL DEPARTAMENTO DEL CESAR PARA LA ENTREGA DE 11.546 AYUDAS ALIMENTARIAS DE LA LÍNEA DE ADULTO MAYOR, LOS CUALES SE ENTREGARON POR MEDIO DE UN OPERADOR LOGÍSTICO QUE CONTRATO LA UNIDAD NACIONAL PARA LA GESTIÓN DEL RIESGO EN CADA HOGAR DE ADULTO MAYOR EN ACOMPAÑAMIENTO DE LOS CONSEJOS MUNICIPALES DE GESTIÓN DEL RIESGO DE DESASTRE, DURANTE LA 3 Y 4 ETAPA. LAS AYUDAS ALIMENTARIAS FUERON ENTREGADAS DE ACUERDO A LAS CANTIDADES Y VALORES NUTRICIONALES DEL MANUAL ESTANDARIZACIÓN DE AYUDAS HUMANITARIAS. </t>
  </si>
  <si>
    <t xml:space="preserve">DOCUMENTO PDF: EVIDENCIA 21, 35 </t>
  </si>
  <si>
    <t>Realizacion de obras de mitigacion y acciones en beneficio de particulares</t>
  </si>
  <si>
    <t>Falta de control, verificación y seguimiento de los sitios y beneficiarios de los diseños y obras a ejecutar .</t>
  </si>
  <si>
    <t>Sanción disciplinaria y fiscales</t>
  </si>
  <si>
    <t>Implementar mecanismos de control y verificacion que permitan que los diseños y obras sean de beneficio comun y no particular.</t>
  </si>
  <si>
    <t xml:space="preserve">Realizar procedimientos de verificacion </t>
  </si>
  <si>
    <t>Informes de verificación de las necesidades que tienen las comunidades (Actas, fotos, entrevistas etc).</t>
  </si>
  <si>
    <t>ATENDIENDO LAS SOLICITUDES DE EMERGENCIAS EN OBRAS DE MITIGACIÓN EN TEMPORADA DE INVIERNO QUE ALGUNOS ALCALDES REALIZAN, A CONTINUACIÓN, SE ADJUNTAN LOS ARCHIVOS RESPECTO A LAS VISITAS QUE ESTA OFICINA REALIZÓ PARA ATENDER LAS PETICIONES.</t>
  </si>
  <si>
    <t>DOCUMENTO PDF: EVIDENCIA 33 y 34</t>
  </si>
  <si>
    <t xml:space="preserve">Utilizacion de carrotanques y camioneta para intereses particulares </t>
  </si>
  <si>
    <t xml:space="preserve">Falta de control, verificación </t>
  </si>
  <si>
    <t>Verificación del GPS, control de entradas y salidas de los camiones y de la firma de los corregidores y de la comunidad.</t>
  </si>
  <si>
    <t>Realizar procedimientos y verificación</t>
  </si>
  <si>
    <t>Entrega de formatos de entrada y salida de los camiones, y formatos de control de entrega del agua firmado por la comunidad o corregidores.</t>
  </si>
  <si>
    <t xml:space="preserve">DOCUMENTO PDF Y FOTOGRAFIAS:  EVIDENCIA 1 - 19. </t>
  </si>
  <si>
    <t>RECREACION Y DEPORTES</t>
  </si>
  <si>
    <t>Supervision en los convenios y/o contratos</t>
  </si>
  <si>
    <t xml:space="preserve">Falta de idoneidad por parte del supervisor en
aspectos jurídicos y financieros. Fallas en la comunicación entre el contratista y el
supervisor.
Deficiente nivel de seguimiento a la ejecución contractual. 
</t>
  </si>
  <si>
    <t>Destitución del cargo, sanciones penales, fiscales y disciplinarias..</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</si>
  <si>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</si>
  <si>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Socializar el proceso de contratacion y supervision, de forma teorico-practica dirigida al personal que interviene en el proceso con el acompañamiento de la Oficina Juridica y Secretaria General.</t>
  </si>
  <si>
    <t>Secretario de Recreacion y Deportes</t>
  </si>
  <si>
    <t>Solicitar mediante Comunicación Interna y someter a revision interna por parte del comité.</t>
  </si>
  <si>
    <t>TENIENDO EN CUENTA QUE SE HAN CELEBRADO  CONTRATOS DE PRESTACION DE SERVICIO PARA EL FUNCIONAMIENTO DE ESTA SECTORIAL, SE HAN FIRMADO CONVENIOS INTERADMINISTRATIVOS CON EL MINISTERIO DEL DEPORTE Y SE HAN CELEBRADO UNOS PROCESO DE SELECCION ABREVIDA PARA EL APOYO LOGISTICO DE LA SECTORIAL Y LA EJECUCION DE LOS CONVENIOS CELEBRADOS CON EL MINISTERIO DEL DEPORTE.  LA SECRETARIA DE RECREACION Y DEPORTES A VENIDO ADELANTADO LA SUPERVISION DENTRO DE LOS ASPECTOS JURIDICOS Y FINANCIEROS ESTO CON EL FIN DE LLEVAR A CABO UNA BUENA SUPERVSION DE LA MANO CON LA SEC. GENERAL Y LA OFICINA JURIDICA.  EN CUANTO A LA COMUNICACION CON LOS CONTRATISTAS  SE RELIAZO UNA SERIE DE CAPACITACIONES EN DONDE SE LE INFORMABA A LOS CONTRATISTA LA FORMA DE PRESENTACION  DE SUS INFORMES DE ACTIVIDADES  Y USO DE LA PLATAFORMA  SIRCC PARA EL BUEN USO DE ESTA Y ASI MISMO LA MANERA EN QUE SE IBA A RELIZAR LA RESPECTIVA SUPERVISION A LAS ACTIVIDADES CONRRESPONDENTE AL DESARROLLO DE SUS OBJETOS CONTRACTUALES.</t>
  </si>
  <si>
    <t xml:space="preserve">REGISTRO DE PLANILLA </t>
  </si>
  <si>
    <t xml:space="preserve">Posibles incumplimientos en la actividad contractual por parte de los contratista y/o convenientes,  </t>
  </si>
  <si>
    <t>falta de supervision en el ejercicio del segumiento y control.</t>
  </si>
  <si>
    <t>Sanciones penales, fiscales y disciplinarias.</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</si>
  <si>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</si>
  <si>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</si>
  <si>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Secretaria de Recreacion y Deportes.</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</si>
  <si>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</si>
  <si>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</si>
  <si>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</si>
  <si>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 xml:space="preserve">EL DIA 10 DE MARZO 2020, SE CONVOCARON A LAS DIFERENTES LIGAS DEPORTIVAS, A UNA REUNIÓN JUNTO CON SU CONTADOR Y REVISOR FISCAL, CON EL FIN DE TRATAR TEMAS CONCERNIENTES AL PROCESO DE SUSCRIPCIÓN DE CONVENIOS, PRESENTACIÓN DE INFORMES Y SUPERVISION, ADEMAS SE BRINDO UNA CAPACITACION EN TEMAS ADMINISTRATIVOS, CONTABLES, TÉCNICOS Y METODOLÓGICOS. PARA PODER RELIZAR UNA SUPERVISION EFECIENCTE LO CUAL NOS LLEVARA A CUMPLIR CON LAS METAS Y OBJETIVOS TRAZADOS EN LA SECRETARIA DE RECREACION Y DEPORTES. (ANEXA OFCIO DE CONVOCATORIA Y EVIDENCIA FOTOGRAFICA). POR OTRO LADO SE LE ENVIO CIRCULAR A LOS DIFERENTES CONTRATISTAS DONDE SE LES INFORMA LOS REQUISITOS PARA TRÁMITE DE PAGO, TENIENDO EN CUENTA LA IMPLEMENTACIÓN DEL SIRCC II (SISTEMA DE INFORMACIÓN DE RADICACIÓN Y CONTROL  DE CONTRATOS). (ANEXA CIRCULAR).
- EL DIA 04 DE JUNIO 2020, SE CONVOCARON A LAS PRESIDENTES DE LAS LIGAS DEPORTIVAS DEL CESAR, DE MANERA VIRTUAL. PARA ADELANTAR UNA JORNADA DE CAPACITACIÓN CON LOS PRESIDENTES DE LAS LIGAS DEPORTIVAS DEL CESAR CON EL FIN DE CAPACITAR A LOS CLUBES DEPORTIVOS DEL DEPARTAMENTO PARA QUE ADOPTEN BUENAS PRÁCTICAS CONTABLES Y FINANCIERAS LOS CUALES CONTRIBUYEN A FORMALIZAR EL SECTOR DEL DEPORTE.. ANEXO CONSTANCIA DE PARTICIPACIÒN Y  PRESENTACION DE LA CAPACITACION.
</t>
  </si>
  <si>
    <t xml:space="preserve"> Deficiente nivel de seguimiento a la ejecución contractual  (ejercicio de la supervisión).</t>
  </si>
  <si>
    <t>Falta de idoneidad por parte del supervisor en aspectos técnicos, jurídicos y financieros.</t>
  </si>
  <si>
    <t>Destitución del cargo, sanciones penales, fiscales y disciplinarias.</t>
  </si>
  <si>
    <t>Estatuto Anticorrupción  (Ley 1474 de 2011).  Manual de Contratación e Interventoría de la Gobernación del Cesar.  Hojas de rutas y/o matriz de verificación de la ejecución de los contratos y convenios.</t>
  </si>
  <si>
    <t>Apoyo a la supervisión a los programas desarrollados desde la Secretaría de Recreación y Deportes del Cesar.  Seguimientos y visitas de campo durante el desarrollo de las actividades y programas de la Sectorial ejecutados por los distintos contratistas y organismos deportivos, a fin de que se de una ejecución satisfactoria  de los recursos públicos entregados.  Solicitar capacitación para los supervisores en temas de su competencia y actualizarlos a medida que surjan reformas respecto a las normas que regulan el tema de supervisión</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</si>
  <si>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manuales y procedimientos  internos de la Gobernación del Cesar.  -Informes de supervisión  de la ejecución de las actividades  contempladas en los convenios ó contratos y los cuales reposan en cada uno de los expedientes.  - Oficio solicitud capacitación funcionarios  de la Sectorial.</t>
  </si>
  <si>
    <t>N/A</t>
  </si>
  <si>
    <t>A LA FECHA NO SE HA PODIDO CELEBRAR NINGUN TIPO DE CONVENIOS CON LAS DIFERENTES LIGAS DEL CESAR, ASI MISMO SOLO SE PUDIERON CELEBRAR LOS CONTRATOS DE PRESTACION DE SERVICIO. O PARA EL FUNCIONAMIENTO DE ESTA SECTORIAL. EN TODO CASO LA SECRETARIA DE RECREACION Y DEPORTES ADELANTO UNA SERIE DE CAPACITACIONES Y SE EMITIERON CIRCULARES EN DONDE SE LE INFORMABA A LOS CONTRATISTA LA FORMA DE PRESENTACION  DE SUS INFORMES DE ACTIVIDADES Y ASI MISMO LA MANERA EN QUE SE IVA A RELIZAR LA RESPECTIVA SUPERVISION A LAS ACTIVIDADES CONRRESPONDENTE AL DESARROLLO DE SUS OBJETOS CONTRACTUALES. ( ANEXO INVITACION, PLANILLA DE ASISTENCIA Y RELACION DE LOS INFORMES DE SUPERVSION EJERCIDO POR LA SECTORIAL).</t>
  </si>
  <si>
    <t>ASESORA CULTURA</t>
  </si>
  <si>
    <t>No continuación de desarrollo de procesos y/o convocatorias que generen mayor participación de los artistas en los procesos de estimulo para apoyar sus procesos de creación y fomento</t>
  </si>
  <si>
    <t>Falta de interés  y/o credibilidad en los procesos de Fomento y apoyo a los artistas
Limitación y direccionamiento en la entrega de estimulos artísticos</t>
  </si>
  <si>
    <t>Pérdida imagen institucional
Poca credibilidad en los procesos culturales</t>
  </si>
  <si>
    <t xml:space="preserve">Reglamentar las Convocatorias públicas que se realicen en cada período, publicar y difundir los avisos de convocatoria </t>
  </si>
  <si>
    <t>Elaborar reglamento y condiciones para la convocatoria, realizar las publicaciones en redes sociales, páginas web y medios de comunicación. Actas de evaluación de las propuestas y calificación.</t>
  </si>
  <si>
    <t>KARINA LEONOR RINCÓN JIMÉNEZ</t>
  </si>
  <si>
    <t>15 de enero de 2020</t>
  </si>
  <si>
    <t>30 de diciembre de 2020</t>
  </si>
  <si>
    <t>Avisos, acta de convocatorias, oficios, reglamento</t>
  </si>
  <si>
    <t>1917 ARTISTAS, GESTORES Y CREADORES BENEFICIADOS CON TRANSFERENCIAS ECONÓMICAS. RESOLUCIÓN DONDE SE AUTORIZARON EL DESEMBOLSO Y LOS GIROS. 3 (TRES) PAGOS REALIZADOS (ENTRE EL 23 DE JULIO Y EL 30 DE NOVIEMBRE)</t>
  </si>
  <si>
    <t xml:space="preserve">DOCUMENTO PDF. RELACIÓN CUADRO EXCEL. </t>
  </si>
  <si>
    <t xml:space="preserve">Control deficiente en la relación y unificación de soportes a requerir en la presentación de informes relacionados con la ejecución de convenios y/o contratos </t>
  </si>
  <si>
    <t xml:space="preserve">Falta de la implementación y aprobación de una lista de chequeo como herramienta para fortalecer el control y seguimiento de la ejecuión de los objetos contratados </t>
  </si>
  <si>
    <t xml:space="preserve">Débil ejecución de la supervisón </t>
  </si>
  <si>
    <t>Proyección de Lista de chequeo señalando los principales documentos y/o soportes que debe ser aportados por parte del contratista responsable del respectivo convenio o contrato.</t>
  </si>
  <si>
    <t>Lista de chequeo establecida y aprobada en la sectorial</t>
  </si>
  <si>
    <t>15 de abril de 2020</t>
  </si>
  <si>
    <t xml:space="preserve">Lista de Chequeo y acta de aprobación </t>
  </si>
  <si>
    <t xml:space="preserve">NO APLICA </t>
  </si>
  <si>
    <t>GOBIERNO</t>
  </si>
  <si>
    <t>Mayor compromiso por parte de los contratista en el cumplimiento del Objeto Contractual.</t>
  </si>
  <si>
    <t>Esto conlleva a que la Sectorial de Gobierno no Cumpla con los Objetivos, Planes y Metas trazadas.</t>
  </si>
  <si>
    <t>Baja efectividad de la gestion administrativa ; no cumplimiento de metas; sobrecarga laboral; sanciones disciplinarias, penales, fiscales y detrimento patrimonial.</t>
  </si>
  <si>
    <t xml:space="preserve">Realizar seguimiento por parte de la sectorial, para que se cumplan las funciones y objetos de los contratos asignados a la Secretaria de Gobierno. </t>
  </si>
  <si>
    <t>Realizar seguimiento a los contratistas en las funciones y objetos contractuales</t>
  </si>
  <si>
    <t>Secretario de Despacho y/o funcionario asignado</t>
  </si>
  <si>
    <t xml:space="preserve">Revision y seguimiento del informe de actividades de los servidores publicos </t>
  </si>
  <si>
    <t>Actividades consignadas en el informe de actividades mensual concuerden con las señaladas en el respectivo contrato estatal</t>
  </si>
  <si>
    <t>ESTA ACTIVIDAD SE HA CUMPLIDO A CABALIDAD HASTA EL MES DE DICIEMBRE, POR PARTE DEL SUPERVISOR DE LOS CONTRATOS DE PRESTACIÓN DE SERVICIOS EN LA VIGENCIA 2020. LAS EVIDENCIAS SE ENCUENTRAN EN LA OFICINA DE ARCHIVO DEL DEPARTAMENTO.</t>
  </si>
  <si>
    <t xml:space="preserve">ARCHIVO DEPARTAMENTAL </t>
  </si>
  <si>
    <t>Debil custodia y manejo de la informacion  por parte de los servidores publicos "funcionarios contratistas" en acciones de seguridad y convivencia, etnias, proteccion de los DDHH y DIH, debil manejo de Archivo.</t>
  </si>
  <si>
    <t>Falta de protocolos en el manejo de la informacion CONFIDENCIAL de seguridad y convivencia, que facilitan su filtracion</t>
  </si>
  <si>
    <t xml:space="preserve">Bajo desempeño en los indicadores de gestion de la sectorial; perdida de credibilidad de la informacion. 
</t>
  </si>
  <si>
    <t>1. Debida aplicación del manual de gestión documental y de la ley de archivo en cuanto a la reserva de los documentos y la información.
2. Utilización de plataforma virtual en la elaboración de los documentos; mayor seguridad en el manejo y custodia de la información sobre acciones de seguridad y convivencia.</t>
  </si>
  <si>
    <t>Cada funcionario debe dar aplicación a la norma referida tanto en el manejo de los archivos de gestion como en el manejo de la informacion electronica y fisica.
Adecuado manejo en la custodia de los archivos e informacion.</t>
  </si>
  <si>
    <t>Radicacion de la documentacion, inventario de las tablas de retencion documental de la oficina</t>
  </si>
  <si>
    <t># Documentos que establecen las instancias de decisión y los lineamientos del manejo de la información en materia de seguridad de la sectorial de Gobierno</t>
  </si>
  <si>
    <t>EN CUANTO A LA DEBIDA APLICACIÓN DEL MANUAL DE GESTIÓN DOCUMENTAL Y LA LEY DE ARCHIVO, LOS FUNCIONARIOS DE LA OFICINA CON FUNCIONES ARCHIVISTICAS HAN ADELANTADO LABORES DE CLASIFICACIÓN Y ORGANIZACIÓN SEGÚN CADA EJE DE LA SECTORIAL, HACIENDO LA DEBIDA ROTULACIÓN, FOLIATURA Y DIGITALIZACIÓN DE LOS ARCHIVOS INVENTARIADOS. SE ORGANIZAN LOS DOCUMENTOS EN CAJAS Y CARPETAS DEBIDAMENTE ROTULADAS Y SE DIGITALIZAN EN LOS EQUIPOS DE COMPUTO DE LA OFICINA, SE DILIGENCIAN LOS FORMATOS FUI CON FECHA INICIAL Y FINAL DE ACUERDO A CADA CASO. SE HACE USO DE LA PLATAFORMA SISTEMA DE GESTIÓN DOCUMENTAL CONTROLDOC, PARA LA DIGITALIZACIÓN ELECTRONICA DE LA CORRESPONDENCIA INTERNA O EXTERNA DE LA SECTORIAL. CON RESPECTO A LAS TABLAS DE RETENCIÓN, SE INFORMA QUE LAS MISMAS SE SOCIALIZARON Y SE IMPLEMENTARON EN LA OFICINA.</t>
  </si>
  <si>
    <t>Debil custodia de la informacion que conllevan a la Perdida de documentos en los procesos contractuales y misionales en la Secretaria de Gobierno</t>
  </si>
  <si>
    <t>Falta de personal adecuado para el manejo de documentos y expedientes; falta de espacios adecuados  para la custodia de los expedientes.</t>
  </si>
  <si>
    <t>Reducida efectividad de los actos administrativos impositivos; vulneracion de los derechos de la ciudadania; perdida de la credibilidad de la entidad; inseguridad de las acciones tomadas en la sectorial.</t>
  </si>
  <si>
    <t>DEBEN TOMARSE LAS MEDIDAS NECESARIAS  PARA  LLEVAR LOS RIESGOS A LA ZONA DE RIESGO MODERADA, BAJA O ELIMINARLO.  NOTA  EN TODO CASO  SE REQUIERE QUE LAS ENTIDADES  PROPENDAN  POR ELIMINAR EL RIESGO DE CORRUPCIÓN O POR LO MENOS LLEVARLO A LA ZONA DE RIESGO</t>
  </si>
  <si>
    <t>Cumplir con la normatividad y procedimientos establecidos en la ley de archivo; exigir que toda la documentacion sea elaborada a traves de la plataforma virtual CONTROLDOC</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</si>
  <si>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</si>
  <si>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</si>
  <si>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</si>
  <si>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LA OFICINA CUENTA CON DOS FUNCIONARIOS DESTINADOS PARA LA FUNCIÓN ARCHIVISTICA, CAPACITADOS PARA LAS FUNCIONES DE GESTIÓN DOCUMENTAL. CON RELACIÓN A LOS ARCHIVADORES RODANTES, SE ENVIO OFICIO A SECRETARIA GENERAL EL DIA 28 DE JULIO DE 2020 SOLICITANDO (1) ARCHIVO RODANTE, EL CUAL SE ANEXA COMO EVIDENCIA.</t>
  </si>
  <si>
    <t xml:space="preserve">DOCUMENTO PDF. </t>
  </si>
  <si>
    <t>Incumplimiento de la normatividad (Ley 1098 del 2006 - Código de Infancia y Adolescencia, Política Nacional de Envejecimiento y Vejez y la Ley 1804 de 2016 - Política Pública Nacional de Primera Infancia) al no ejecutar debidamente los programas  especializados focalizados en la protección de derechos y en la atención integral de los adultos mayores, la primera infancia, mujeres gestantes y los NNAJ del departamento del Cesar.</t>
  </si>
  <si>
    <t xml:space="preserve">Desconocimiento de la normatividad relacionada con la Ley 1098 de 2006 y la 1804 de 2016. </t>
  </si>
  <si>
    <t xml:space="preserve">Informe con resultados alterados o baja efectividad de la gestión administrativa ; no cumplimiento de metas; sobrecarga laboral.   </t>
  </si>
  <si>
    <t>Deben tomarse las medidas necesarias  para  llevar los posibles riesgos a la zona de riesgo baja o eliminarlo.  Nota  en todo caso  se requiere que las entidades  propendan  por eliminar el riesgo de corrupción o por lo menos llevarlo a la zona de  nivel bajo.</t>
  </si>
  <si>
    <t>Realizar seguimiento exhaustivo y ausitoría a los informes presentados con el fin de evitar alteración en la información del mismo.</t>
  </si>
  <si>
    <t>Realizar seguimiento a las actividades realizadas por los funcionarios de la OAPS, así como también las emprendidas por el operador, los informes de supervisión y sus respectivos soportes.</t>
  </si>
  <si>
    <t>Secretario de Despacho y/o funcionario asignado.</t>
  </si>
  <si>
    <t xml:space="preserve">Capacitar al personal adscrito a la oficina, responsable de los procesos sobre la normatividad vigente en la materia. </t>
  </si>
  <si>
    <t># de capacitaciones realizadas</t>
  </si>
  <si>
    <t xml:space="preserve">LA OFICINA ASESORA DE POLITICA SOCIAL DURANTE EL 2020  CONTRATO 10 PERSONAS PARA EL DESARROLLO DE LAS ACTIVIDADES PROPUESTAS EN EL PLAN DE DESARROLLO,  HA REALIZADO SEGUIMIENTO A LOS CONTRATISTAS EN LA EJECUCIÒN  DE LAS ACTIVIDADES, SE HA CUMPLIDO CON EL CARGUE DE LA INFORMACIÒN EN LAS DIFERENTES PLATAFORMAS ASÌ MISMO SE CUENTAN CON EVIDENCIAS FOTOGRAFICAS, ACTAS Y DEMÁS DOCUMENTOS QUE CERTIFIQUEN LOS PROCESOS.  TODAS  LAS EVIDENCIAS SE ENCUETRAN EN EL ARCHIVO DE LA OFICINA.  </t>
  </si>
  <si>
    <t>LOS DOCUMENTOS REPOSAN EN LA OPS</t>
  </si>
  <si>
    <t xml:space="preserve">Entrega de mercados y ayudas técnicas (sillas de rueda y coches neurálgicos) adquiridas con recursos públicos para el beneficio de intereses de particulares, para proselitismo político, venta de las ayudas, uso del cargo para entrega de mercados a particulares y no a la población vulnerable del departamento. </t>
  </si>
  <si>
    <t>Inexistencia de un formato como evidencia de la entrega de las ayudas.</t>
  </si>
  <si>
    <t xml:space="preserve">Pérdida de recursos en entregas, beneficios y atención a población no vulnerable.    </t>
  </si>
  <si>
    <t>Evidencias fotográficas y elaboración de listados en los cuales se especifique nombres identificación, municipios y tipo de ayuda recibida por los beneficiarios.</t>
  </si>
  <si>
    <t xml:space="preserve">Evidenciar con herramientas (informes, registro fotográfico, Actas de entrega, Censos y documentación de ley), la debida inscripción y/o entrega de ayudas a la población vulnerable y/o afectada. </t>
  </si>
  <si>
    <t># de formatos diligenciados con su debido soporte y evidencia fotográfica de entregas.</t>
  </si>
  <si>
    <t>EN  EL MES DE OCTUBRE SE CELEBRÒ UN CONTRATO DE COMPRAVENTA PARA LA ADQUISICIÒN DE 756  PRODUCTOS DE APOYO.  PARA LA ENTREGA A LOS BENEFICIARIOS SE CUENTA CON UNA SOLICITUD POR ESCRITA DE CADA UNO DE ELLOS Y DOCUMENTOS QUE SOPORTAN EL CUMPLIMIENTO DE CIERTOS REQUISITOS QUE NOS PERMITAN PREVENIR ACCIONES DE CORRUPCIÒN. DENTRO DE LOS DOCUMENTOS SOPORTES ENCONTRAMOS. FOTOCOPIA DE LA CEDULA DE CIUDADANÌA DEL BENEFICIARIO Y/O CUIDADOR O RESPONSABLE, FOTO DEL BENEFICIARIO, FORMATO DE CARACTERIZACIÒN CON DIRECCIÒN, TELEFONO, EPICRISIS O SOLICITUD MEDICA DONDE ESPECIFICAN EL PRODUCTO DE APOYO. TODOS ESTOS DOCUMENTO SE ENCUENTRAN EN EL ARCHIVO DE LA OFICINA DE POLITICA SOCIAL.</t>
  </si>
  <si>
    <t>Duplicidad en la inscripción de las personas beneficiarias de los programas sociales de la OAPS.</t>
  </si>
  <si>
    <t>Desarticulación con las demás entidades públicas en el cruce de base da datos de inscritos, ocasionando duplicidad en la atención y entrega de beneficios.</t>
  </si>
  <si>
    <t xml:space="preserve">Informe de gestión con resultados alterados o baja efectividad  ; no cumplimiento de metas.   </t>
  </si>
  <si>
    <t>Sistematizar la información de beneficiarios inscritos y las entregas efectuadas para realizar cruce de base de datos con las demás entidades públicas.</t>
  </si>
  <si>
    <t xml:space="preserve">Aplicar los formatos adoptados por la dependencia para las inscripciones y  entrega de ayudas. </t>
  </si>
  <si>
    <t># de entregas realizadas y # de formatos diligenciados</t>
  </si>
  <si>
    <t>DURANTE EL AÑO 2020 SE SUSCRIBIERON LOS SIGUIENTES CONTRATOS :1.  PRESTACIÓN DE SERVICIOS PARA LA ASISTENCIA INTEGRAL A LOS ADULTOS MAYORES A TRAVÉS DE LOS CENTROS VIDA EN EL DEPARTAMENTO DEL CESAR  BENEFICIANDO 13.100 PERSONAS EN LOS 25 MUNICIPIOS DEL DEPARTAMENTO DEL CESAR.  2.  FORTALECIMIENTO A LA GENERACION DE 1000 EMPLEOS PARA LA POBLACION VULNERABLE EN LA CIUDAD DE VALLEDUPAR EN EL DEPARTAMENTO DEL CESAR SE BENEFICIARON 1000 PERSONAS DE LOS ESTRATOS 1 Y 2 DEL MUNICIPIO DE VALLEDUPAR. 3. AUNAR ESFUERZOS PARA IMPLEMENTAR EL PROGRAMA DE RECUPERACION DE LA FUNCION MASTICATORIA MEJORANDO LA MORDIDA Y LA INGESTA DE ALIMENTOS DE LAS PERSONAS MAYORES DEL DEPARTAMENTO DEL CESAR SE BENEFICIARAN 1000 PERSONAS MAYORES.                                                                                                                                                            CADA BENEFICIARIO DE LOS PROGRAMAS REUNEN LOS REQUISITOS ESTABLECIDOS EN LOS PROCESOS CONTRACTUALES, ASÌ MISMO SE TIENEN LOS ANEXOS QUE SOPORTAN LO DICHO.</t>
  </si>
  <si>
    <r>
      <rPr>
        <b/>
        <sz val="9"/>
        <rFont val="Arial"/>
        <family val="2"/>
      </rPr>
      <t>INFRAESTRUCTURA</t>
    </r>
    <r>
      <rPr>
        <sz val="9"/>
        <rFont val="Arial"/>
        <family val="2"/>
      </rPr>
      <t>: Formulación de proyectos</t>
    </r>
  </si>
  <si>
    <t>Mala formulación de los proyectos, teniendo falencias estructurales que repercuten en la eficacia, eficiencia y desarrollo del mismo.</t>
  </si>
  <si>
    <t>Falta de idoneidad y conocimientos técnicos por parte del funcionario formulador</t>
  </si>
  <si>
    <t>Detrimento Patrimonial, investigaciones disciplinarias, fiscales y penales</t>
  </si>
  <si>
    <t>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t>
  </si>
  <si>
    <t>Reuniones con los funcionarios responsables de la formulación de los proyectos para socializar la normatividad vigente.</t>
  </si>
  <si>
    <r>
      <t xml:space="preserve">Profesional Univeritario y/o Especializado adscrito a la secretaria de Infraestructura Departamental </t>
    </r>
    <r>
      <rPr>
        <sz val="10"/>
        <color indexed="10"/>
        <rFont val="Arial"/>
        <family val="2"/>
      </rPr>
      <t/>
    </r>
  </si>
  <si>
    <t xml:space="preserve">PERMANENTE </t>
  </si>
  <si>
    <t>Actas firmadas</t>
  </si>
  <si>
    <t>Número de funcionarios capacitados</t>
  </si>
  <si>
    <t xml:space="preserve">CAPACITACIÓN 1 </t>
  </si>
  <si>
    <t xml:space="preserve">DOCUMENTO PDF Y FOTOGRAFIA. </t>
  </si>
  <si>
    <t>Ineficiencia en la obtención  entrega oportuna de la información requerida para la elaboración de planes, programas y proyectos para poder lograr su debida estructuración técnica y normativa</t>
  </si>
  <si>
    <t>Mala formulación de los planes,  programas y proyectos por falta de información indicada y consistente que no están acorde con la realidad del sector al cual se apunta a solucionar la problemática social objetivo, lo cual se reflejará en baja gestión</t>
  </si>
  <si>
    <t xml:space="preserve">Desconocimiento y falta de aplicación por parte de los funcionarios responsables de las consideraciones normativas  de rigor y la no estructuración técnica y legal requerida para garantizar la eficiencia en la gestión </t>
  </si>
  <si>
    <t>Mala formulación de los proyectos, atrasos en la ejecución de los mismos, detrimento patrimonial y todo el tipo de investigaciones y responsabilidades a las que da lugar esta situación irregular</t>
  </si>
  <si>
    <t xml:space="preserve">Alteración del planteamiento del proyecto buscando preferencias personales ajenas a lo establecido en el plan de desarrollo vigente. </t>
  </si>
  <si>
    <t>Manipulaciones  malintencionadas de la información por parte de funcionarios deshonestos, como también el no cumplimiento de los requerimientos de ley establecidos en materia de contratación pública</t>
  </si>
  <si>
    <t>Detrimento Patrimonial, investigaciones o posibles sanciones penales, fiscales o disciplinarias o una combinación de éstas</t>
  </si>
  <si>
    <r>
      <t xml:space="preserve">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 </t>
    </r>
    <r>
      <rPr>
        <sz val="9"/>
        <color indexed="8"/>
        <rFont val="Arial"/>
        <family val="2"/>
      </rPr>
      <t xml:space="preserve">
</t>
    </r>
  </si>
  <si>
    <t xml:space="preserve">Sensibilizar a los funcionarios responsables de la formulación de los proyectos sobre la importancia de sus actividades y el  manejo de la buena fe en las mismas teniendo en cuenta el codigo de etica de la función pública </t>
  </si>
  <si>
    <t xml:space="preserve">Profesional Univeritario y/o Especializado adscrito a la secretaria de Infraestructura Departamental </t>
  </si>
  <si>
    <r>
      <rPr>
        <b/>
        <sz val="9"/>
        <color indexed="8"/>
        <rFont val="Arial"/>
        <family val="2"/>
      </rPr>
      <t>INFRAESTRUCTURA</t>
    </r>
    <r>
      <rPr>
        <sz val="9"/>
        <color indexed="8"/>
        <rFont val="Arial"/>
        <family val="2"/>
      </rPr>
      <t xml:space="preserve">
Planeación del proceso contractual </t>
    </r>
  </si>
  <si>
    <t>Entrega inoportuna de los documentos requeridos para los procesos contractuales por el  desconocimiento de la ley de contratación, sus decretos reglamentarios y la normativa interna de la entidad.</t>
  </si>
  <si>
    <t>Desconocimiento y falta de idoneidad de los funcionarios responsables en la aplicación de la normatividad</t>
  </si>
  <si>
    <t>Destitución del cargo. Sanciones penales, fiscales y disciplinarias.  Mala gestión por todos los inconvenientes que trae consigola falta de planeación, por lo cual los indicadores de la gestión pública no serán los deseados y se pondrá en riesgo la inversión de dineros públicos</t>
  </si>
  <si>
    <t xml:space="preserve">Normatividad vigente en el proceso contractual de los proyectos viabilizados, priorizados y aprobados.  Ley 80 articulo 25 numeral 7 y 12 - ley 80 articulo 26 numeral 6 - decreto 1082 de 2015 articulo 2.2.1.1.2.1.1.
</t>
  </si>
  <si>
    <t xml:space="preserve">Reuniones  con los funcionarios resposanbles del proceso contractual, analisis de necesidades, estudio de conveniencia de oportunidad y analisis economico acorde a los principios de la contratación estatal consecuente con la normatividad vigente. </t>
  </si>
  <si>
    <t xml:space="preserve">Abogado especializado adscrito a la secretaria de Infraestructura Departamental </t>
  </si>
  <si>
    <r>
      <rPr>
        <b/>
        <sz val="9"/>
        <color indexed="8"/>
        <rFont val="Arial"/>
        <family val="2"/>
      </rPr>
      <t xml:space="preserve">INFRAESTRUCTURA </t>
    </r>
    <r>
      <rPr>
        <sz val="9"/>
        <color indexed="8"/>
        <rFont val="Arial"/>
        <family val="2"/>
      </rPr>
      <t xml:space="preserve">
Supervisión de los convenios y/o contratos.</t>
    </r>
  </si>
  <si>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</si>
  <si>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</si>
  <si>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Destitución del cargo. Sanciones penales, fiscales y disciplinarias</t>
  </si>
  <si>
    <t>Controles de actividades de la supervisión periodicamente, capacitación oportuna y específica de los controles pertinentes en los aspectos tecnicos, juridicos y financieros.</t>
  </si>
  <si>
    <t>Realizar charlas a los funcionarios resposanbles de los proyectos para el seguimiento y control  de la ejecución contractual y pagos oportunos.</t>
  </si>
  <si>
    <t>No ejecutar el proyecto a satisfacción, no cumpliendo con todos los requimientos técnicos y legales de una normal ejecución</t>
  </si>
  <si>
    <t>Sanciones disciplinarias, fiscales y penales con serios riesgos de pérdida de la inversión pública por la calidad de las obras y bpor consiguiente bajos indicadores de gestión</t>
  </si>
  <si>
    <r>
      <t xml:space="preserve">Lista de chequeo de los procedimientos a realizar y sus evidencias. </t>
    </r>
    <r>
      <rPr>
        <sz val="10"/>
        <color indexed="10"/>
        <rFont val="Arial"/>
        <family val="2"/>
      </rPr>
      <t/>
    </r>
  </si>
  <si>
    <t>Tener una lista de chequeo y adjuntar la evidencias.</t>
  </si>
  <si>
    <t>supervisiones con lista de chequeo/ total de la supervisiones</t>
  </si>
  <si>
    <t>Falta de idoneidad por parte del supervisor en aspectos técnicos, juridicos y financieros.</t>
  </si>
  <si>
    <t>Sanción disciplinaria y proyectos mal ejecutados</t>
  </si>
  <si>
    <t>Implementación de la normativa vigente para la supervision de contratos de acuerdo al manual de procesos de la secretaría de infraestructura: • Ley 80 de 1993 - • Ley 610 de 2000 - • Ley 1474 de 2011 - • Ley 734 de 2002 - • Decreto 1082 de 2015</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</si>
  <si>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</si>
  <si>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</si>
  <si>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</si>
  <si>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r>
      <rPr>
        <b/>
        <sz val="9"/>
        <color indexed="8"/>
        <rFont val="Arial"/>
        <family val="2"/>
      </rPr>
      <t>INFRAESTRUCTURA</t>
    </r>
    <r>
      <rPr>
        <sz val="9"/>
        <color indexed="8"/>
        <rFont val="Arial"/>
        <family val="2"/>
      </rPr>
      <t xml:space="preserve">
Contratación</t>
    </r>
  </si>
  <si>
    <t>Mal manejo de los procedimientos contractuales</t>
  </si>
  <si>
    <t xml:space="preserve">Ausencia de controles en la verificación de estudios de factibilidad técnica y económica </t>
  </si>
  <si>
    <t>Investigaciones y sanciones disciplinarias o penales.</t>
  </si>
  <si>
    <t>Control y verificación de la documentación y los procedimientos contractuales.</t>
  </si>
  <si>
    <t>Revisar, validar y comparar la información presentada en los estudios de factibilidad y conveniencia con la realidad del mercado</t>
  </si>
  <si>
    <r>
      <t xml:space="preserve">Abogado especializado adscrito a la secretaria de Infraestructura Departamental </t>
    </r>
    <r>
      <rPr>
        <sz val="9"/>
        <color indexed="10"/>
        <rFont val="Arial"/>
        <family val="2"/>
      </rPr>
      <t xml:space="preserve"> </t>
    </r>
  </si>
  <si>
    <t>Documentar controles</t>
  </si>
  <si>
    <t>Número de controles aumentados</t>
  </si>
  <si>
    <t>Aplicación errónea de la modalidad contractual</t>
  </si>
  <si>
    <t>Reuniones con funcionarios encargados del proceso contractual y recalcar la importancia de la aplicación de la normativa sobre la contratación pública en Colombia. (LEY 1882 DE 2018)</t>
  </si>
  <si>
    <t>Alteración del proceso de contratación buscando preferencias personales ajenas a lo establecido en la normativa vigente.</t>
  </si>
  <si>
    <t>Manipulaciones  malaintencionadas por parte de funcionarios deshonestos, como también el no cumplimiento de los requerimientos de ley establecidos en materia de contratación pública</t>
  </si>
  <si>
    <t>Detrimento Patrimonial</t>
  </si>
  <si>
    <t>Verificación  y control de las actividades encargadas a los  funcionarios.</t>
  </si>
  <si>
    <t>Sensibilización a los servidores públicos involucrados en el procedimiento de contratación acerca de los controles legales establecidos en caso de irregularidades en los procesos de contratatción.</t>
  </si>
  <si>
    <r>
      <rPr>
        <b/>
        <sz val="9"/>
        <color indexed="8"/>
        <rFont val="Arial"/>
        <family val="2"/>
      </rPr>
      <t>INFRAESTRUCTURA</t>
    </r>
    <r>
      <rPr>
        <sz val="9"/>
        <color indexed="8"/>
        <rFont val="Arial"/>
        <family val="2"/>
      </rPr>
      <t xml:space="preserve">
Realizar planeación contractual</t>
    </r>
  </si>
  <si>
    <t>Perdida y daño de los funcionarios responsables del proceso de archivo</t>
  </si>
  <si>
    <t xml:space="preserve">Verificar la contratación y delegación a personal idóneo.                                  Verificación y control de las actividades encargadas a cada funcionario. </t>
  </si>
  <si>
    <t>Funcionarios con perfil profesional no idóneo para realizar la actividad</t>
  </si>
  <si>
    <t>Realizar charlas a los funcionarios y/o supervisores resposanbles de los contratos</t>
  </si>
  <si>
    <t>Número funcionarios capacitados</t>
  </si>
  <si>
    <t>Determinar la cuantía estimada del proceso de selección con información no ajustada a la realidad del mercado por parte del personal encargado</t>
  </si>
  <si>
    <t>Establecer controles por parte del responsable del proceso; Efectuar sondeos de mercados como:                                                                -Documentar controles (procedimiento).
-Cotizaciones y documentos de precios históricos (listados de precios)</t>
  </si>
  <si>
    <r>
      <rPr>
        <b/>
        <sz val="9"/>
        <rFont val="Arial"/>
        <family val="2"/>
      </rPr>
      <t>INFRAESTRUCTURA</t>
    </r>
    <r>
      <rPr>
        <sz val="9"/>
        <rFont val="Arial"/>
        <family val="2"/>
      </rPr>
      <t xml:space="preserve">
Dar respuesta a peticiones y/o  requerimientos de procesos determinados.</t>
    </r>
  </si>
  <si>
    <t>Mal manejo de la información, entrega inoportuna de la misma a cada uno de los funcionarios competentes para su posterior respuesta a los entes determinados.</t>
  </si>
  <si>
    <t>Ausencia de controles en la verificación de los procesos a intervenir</t>
  </si>
  <si>
    <t>Verificación y control de las actividades encargadas a los  funcionarios.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</si>
  <si>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</si>
  <si>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 xml:space="preserve">Profesional especializado adscrito a la secretaria de Infraestructura Departamental </t>
  </si>
  <si>
    <t xml:space="preserve">Normatividad vigente en el proceso de dar respuestas a las peticiones y/o requerimientos. Ley 1437 de 2011 - Artículo 74. (Constitución Política de Colombia) Articulo 30 de la ley 1437 </t>
  </si>
  <si>
    <t>Realizar charlas a los funcionarios idoneos sobre la normatividad y los procedimientos establecidos para el buen manejo y entrega de la documentación e información.</t>
  </si>
  <si>
    <t xml:space="preserve">CAPACITACION 2 </t>
  </si>
  <si>
    <t>Segmentación de un servicio, obra u objeto a contratar</t>
  </si>
  <si>
    <r>
      <rPr>
        <b/>
        <sz val="9"/>
        <color indexed="8"/>
        <rFont val="Arial"/>
        <family val="2"/>
      </rPr>
      <t>INFRAESTRUCTURA</t>
    </r>
    <r>
      <rPr>
        <sz val="9"/>
        <color indexed="8"/>
        <rFont val="Arial"/>
        <family val="2"/>
      </rPr>
      <t xml:space="preserve">
Monitoreo, Seguimiento, Control y Evaluación Proyectos financiados con recursos del SGR.</t>
    </r>
  </si>
  <si>
    <t>Fallas en la inspección, segumiento y control de cada uno de los proyectos con recursos del SGR por parte de los funcionarios designados, Alteración en los avances reales de ejecucion de los proyectos.</t>
  </si>
  <si>
    <t>Falta de funcionarios responsables con la labor para la cual se le fue contratado, que cumplan con la entrega de los documentos en el tiempo establecido</t>
  </si>
  <si>
    <t>Contratar el personal idoneo y excelente profesional para realizar sus funciones estipuladas</t>
  </si>
  <si>
    <t>Realizar charlas a los funcionarios y/o supervisores resposanbles de los proyectos financiados con recursos del SGR, con finalidad de controlar y corroborar la eficacia y eficiencia de las tareas designadas.</t>
  </si>
  <si>
    <t>Verificación de las actividades  e informes encargadas a los  funcionarios.</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</si>
  <si>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</si>
  <si>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</si>
  <si>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</si>
  <si>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</si>
  <si>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</si>
  <si>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</si>
  <si>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 xml:space="preserve">                                
Seleccionar el 50 % de los prestadores visitados mensualmente.
Revisión períodicas de las visitas de verificación a los prestadores de servicios de salud.</t>
  </si>
  <si>
    <t>Aplicación de encuestas de satisfacción  al 50% de los  Prestadores despues de realizar la visita de verificación.
Visita personalizada por el Líder del Proceso de manera aleatoria o selectiva.</t>
  </si>
  <si>
    <t>Líder del proceso</t>
  </si>
  <si>
    <t>febrero  de 2020</t>
  </si>
  <si>
    <t>DICIEMBRE DE 2020</t>
  </si>
  <si>
    <t>Encuestas aplicadas.
Acta y/o informe de visita a los prestadores de servicios de salud</t>
  </si>
  <si>
    <t># De prestadores visitados # de encuestas realizadas</t>
  </si>
  <si>
    <t xml:space="preserve">SE LE APLICARON 20 ENCUESTAS A PRESTADORES VISITADOS.
SE REALIZARON 125  VISITAS EN EL MARCO DE LA PANDEMIA PRESENTADA
</t>
  </si>
  <si>
    <t xml:space="preserve">ENCUENTAS REALIZADAS 
ACTAS DE VISITAS REALIZAS 
ARCHIVO PDF
</t>
  </si>
  <si>
    <t>PLAN BIENAL DE INVERSIONES</t>
  </si>
  <si>
    <t>Aprobación de los proyectos sin el lleno de los requisitos</t>
  </si>
  <si>
    <t>Favorecimientos a terceros.</t>
  </si>
  <si>
    <t xml:space="preserve">Prestación del servicio deficiente.
Mala imagen institucional
Cohecho
</t>
  </si>
  <si>
    <t>Revision y aprobación de  los proyectos a traves del Consejo Territorial de Seguridad Social</t>
  </si>
  <si>
    <t>Socialización  al consejo terriotrial  de los proyectos oportunamente</t>
  </si>
  <si>
    <t xml:space="preserve">Acta de consejo terriotrial </t>
  </si>
  <si>
    <t># De proyectos socializados # de proyectos aprobados</t>
  </si>
  <si>
    <t>EL MINISTERIO DE SALUD HAN APROBADO 34 PROYECTOS POR PLAN BIENAL</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</si>
  <si>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</si>
  <si>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</si>
  <si>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</si>
  <si>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</si>
  <si>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</si>
  <si>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</si>
  <si>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ACTAS DE VISITA, REGISTRO DE ASISTENCIAS DE CAPACITACIONES REALIZADAS, CRONOGRAMA DE VISITAS, RELACION DE PROCESOS JURIDICOS.</t>
  </si>
  <si>
    <t xml:space="preserve"># de establecimientos capacitados </t>
  </si>
  <si>
    <t>SE REALIZARON 102 VISITAS A ESTABLECIMIENTOS FARMACÉUTICOS. SE REALIZÓ UNA CAPACITACIÓN VIRTUAL A ESTABLECIMIENTOS FARMACÉUTICOS</t>
  </si>
  <si>
    <t xml:space="preserve">ACTAS DE VISITA
ARCHIVO PDF </t>
  </si>
  <si>
    <t>Administración de la base de datos única de afiliados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</si>
  <si>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</si>
  <si>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</si>
  <si>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</si>
  <si>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</si>
  <si>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Revisión de la BDUA, envío de inconsistencias a los municipios, visita de asistencia técnica</t>
  </si>
  <si>
    <t>Correos electrónicos y actas de asistencia técnica</t>
  </si>
  <si>
    <t xml:space="preserve"># de visitas de asitencias tecnicas </t>
  </si>
  <si>
    <t xml:space="preserve">SEPT- 1731 REGISTROS CON INCONSISTENCIAS
OCT -  1801 REGISTROS CON INCONSISTENCIAS
NOV- 1888 REGISTROS CON INCONSISTENCIAS
DICI - 0000 REGISTROS CON INCONSISTENCIAS
</t>
  </si>
  <si>
    <t>SE ADJUNTA 100 CORREOS ELECTRÓNICO ENVIADOS A LOS MUNICIPIOS CON LAS POSIBLES DUPLICIDADES PARA SU VERIFICACIÓN, VALIDACIÓN Y PROCESO DE DEPURACION ARCHIVO INCONSISTENCIAS REPORTADAS A LOS MUNICIPIOS</t>
  </si>
  <si>
    <t>GESTION DE SALUD Y PROMOCION SOCIAL</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</si>
  <si>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</si>
  <si>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Análisis, depuración y seguimiento a las novedades reportadas en BDUA</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</si>
  <si>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</si>
  <si>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</si>
  <si>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</si>
  <si>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</si>
  <si>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</si>
  <si>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IMPLEMENTADO Y PUESTO EN MARCHA</t>
  </si>
  <si>
    <t>Radicación de cuentas médicas por parte de las IPS y EPS (recobros)</t>
  </si>
  <si>
    <t xml:space="preserve">Recepción manual de  las facturas entregadas por  las EPS al area de radicación.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</si>
  <si>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</si>
  <si>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</si>
  <si>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Delegar a un funcionario de planta para ejercer la función                                      Adquisición  de un sofware</t>
  </si>
  <si>
    <t xml:space="preserve">1. Implementar un sofware que integre los procesos de radicación de cuentas médicas, auditoria y pagos.
</t>
  </si>
  <si>
    <t>Actas de verificación 
Sofware</t>
  </si>
  <si>
    <t>Auditoria de cuentas médicas</t>
  </si>
  <si>
    <t xml:space="preserve">
Recibir por parte de radicación de cuentas facturas dobles radicadas en diferentes fechas.
</t>
  </si>
  <si>
    <t xml:space="preserve">falta  de un sofware que integre  el area de radicación y auditoria de cuentas médicas, el cual identifique la duplicidad en las facturas </t>
  </si>
  <si>
    <t>Pago de facturas duplicadas</t>
  </si>
  <si>
    <t xml:space="preserve">validación de las facturas que inician el proceso de pago
</t>
  </si>
  <si>
    <t>Bimensual</t>
  </si>
  <si>
    <t>Acta de visitas, Libro de Regostros, y Bitacora.</t>
  </si>
  <si>
    <t># de establecimientos visitados a los que se les otorgó correctamente la autorizacion de funcionamiento</t>
  </si>
  <si>
    <t>SE ADJUNTAN RESOLUCIONES 1738 17 39 Y 1742 DE 20 DE MARZO DE 2020 Y FLUJOGRAMA DE AUDITORIA PUNTO FINAL Y CARTERA  ARCHIVO FACTURAS EN PROCESO DE PAGO</t>
  </si>
  <si>
    <t xml:space="preserve">ARCHIVO PDF </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</si>
  <si>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</si>
  <si>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</si>
  <si>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</si>
  <si>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</si>
  <si>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</si>
  <si>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Reunión con los secretarios de salud municipales del departmento como medida preventiva.
Aplicar al azar  el instrumento de evaluación a algunos  municipios.</t>
  </si>
  <si>
    <t>Coordinador CRUE</t>
  </si>
  <si>
    <t>Enero de 2020</t>
  </si>
  <si>
    <t>Acta de visitas
Instrumento de evaluación</t>
  </si>
  <si>
    <t># de municipios evaluados correctamente/ # de municipios del departamento</t>
  </si>
  <si>
    <t>SE REALIZARON AUDITORIAS, ASISTENCIA TÉCNICA Y SEGUIMIENTO AL PROCESO DE REFERENCIA Y CONTRAREFERENCIA  EN LAS ESES DE LOS MUNICIPIOS DE  SAN ALBERTO, CHIMICHAGUA, RIO DE ORO Y LA PAZ  EN DONDE SE INDICA LA IMPORTANCIA DE FORTALECER LA RED PÚBLICA DEL DEPARTAMENTO AL MOMENTO DE LAS REMISIONES.</t>
  </si>
  <si>
    <t xml:space="preserve">ARCHIVO PDF 
CRUE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</si>
  <si>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</si>
  <si>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</si>
  <si>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</si>
  <si>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</si>
  <si>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 xml:space="preserve">Socialización y entrenamiento continuo de las Normas, procedimientos, documentos internos, </t>
  </si>
  <si>
    <t>Seguimiento al Plan de Asistencia Tecnica y Solicitudes de aprobación de Comisiones.</t>
  </si>
  <si>
    <t>LIDER DE SALUD PUBLICA, COORDINADORES DE DIMENSIONES Y COMPONENTES</t>
  </si>
  <si>
    <t>Planes de Asistencia Tecnica ejecutados, Solicitudes de Comisiones.</t>
  </si>
  <si>
    <t>Plan de Asistencia Tecnica Programado / Plan de Asistencia Tecnica Ejecutado.</t>
  </si>
  <si>
    <t>POR EFECTOS DE LA PANDEMIA COVID -19, NO SE REALIZO LA EVALUACIÓN DE LA CAPACIDAD DE GESTIÓN, POR LO CUAL SE DIO APLICACIÓN EN LO PERCEPTUADO EN EL ART. 5 PARÁGRAFO 2 DEL DECRETO 3003/2005, SE TUVO EN CUENTA EL RESULTADO DE LA EVALUACIÓN OBTENIDA EN EL AÑO ANTERIOR.</t>
  </si>
  <si>
    <t>SE ADJUNTA CERTIFICACIÓN FIRMADA POR EL SR GOBERNADOR.</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</si>
  <si>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</si>
  <si>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</si>
  <si>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</si>
  <si>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</si>
  <si>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Plan Asistencia Tecnica.</t>
  </si>
  <si>
    <t>Realizar seguimiento mediante correos, Actas, reuniones, mesas de trabajo.</t>
  </si>
  <si>
    <t>Correos, Actas, Listas de Asistencias.</t>
  </si>
  <si>
    <t>Plan de Accion en Salud, Aprobado y Ejecutado.</t>
  </si>
  <si>
    <t>SE REALIZARÁ CARGUE DEL PAS-COAI 2021 Y LA EJECUCIÓN DEL I,II Y III TRIMESTRE.</t>
  </si>
  <si>
    <t>SE ADJUNTA PANTALLAZOS DE LOS CARGUES</t>
  </si>
  <si>
    <t>Formulación, ejecución, Monitoreo y Evaluación oportuna del  PAS</t>
  </si>
  <si>
    <t>Contratación Inoportuna de las Acciones contempladas en PAS</t>
  </si>
  <si>
    <t>Planeación Inoportuna Dimensiones o componentes, Pocos recursos asigandos por el Nivel Nacional.</t>
  </si>
  <si>
    <t>Dar lugar al detrimento de calidad  de vida de la comunidad por la pérdida del bien o servicios o los recursos públicos</t>
  </si>
  <si>
    <t>Gestión y Seguimiento a procesos.</t>
  </si>
  <si>
    <t>Realizar requerimiento del Recursos humano para fortalecer el area Juridica.</t>
  </si>
  <si>
    <t>PAS, Correos, Cartas de Solcitud, Actas; contratos</t>
  </si>
  <si>
    <t>Estudios de Perfil.</t>
  </si>
  <si>
    <t>EL 100% DE LOS CONTRATOS DE PERSONAL  SUCRITOS EN LA SECRETARIA DE SALUD CUENTAN CON ESTUDIOS DE PERFIL.</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</si>
  <si>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</si>
  <si>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</si>
  <si>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</si>
  <si>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</si>
  <si>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Capacitar al recurso humano de Planta sobre procesos de supervisón por parte del area juridica, gestionar para que se contrate el personal humano idoneo y necesario.</t>
  </si>
  <si>
    <t>Mensual</t>
  </si>
  <si>
    <t>Registro de capacitaciones realizadas</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</si>
  <si>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</si>
  <si>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</si>
  <si>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 xml:space="preserve">B01. Análisis, formulación e inscripción de programas y proyectos </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</si>
  <si>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</si>
  <si>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</si>
  <si>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</si>
  <si>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TRATAMIENTO: LOS RIESGOS DE CORRUPCIÓN DE LA ZONA DE RIESGO EXTREMA REQUIEREN DE UN TRATAMIENTO PRIORITARIO. SE  DEBEN  IMPLEMENTAR LOS CONTROLES ORIENTADOS  A REDUCIR LA POSIBILIDAD  DE OCURRENCIA DEL RIESGO O DISMINUIR EL IMPACTO DE SUS EFECTOS Y TOMAR </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</si>
  <si>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</si>
  <si>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</si>
  <si>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</si>
  <si>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TODO EL AÑO 2020</t>
  </si>
  <si>
    <t>LISTA DE CHEQUEO</t>
  </si>
  <si>
    <t>N° PROYECTOS PRIORIZADOS CON LISTA DE CHEQUEO A SATISFACIÓN / N° DE PROYECTOS FORMULADOS</t>
  </si>
  <si>
    <t xml:space="preserve">
100% - TODOS LOS PROYECTOS FORMULADOS POR LA SED CUMPLIERON CON LOS REQUISITOS ESTABLECIDOS EN EL DECRETO 1082 DE 2015 Y LOS ACUERDOS EXPEDIDOS POR LA COMISIÓN RECTORA DEL SISTEMA GENERAL DE REGALIAS. 
</t>
  </si>
  <si>
    <t>CERTIFICADOS DE PRIORIZACIÓN EXPEDIDOS POR LA OFICINA ASESORA DE PLANEACIÓN DEPARTAMENTAL, LOS CUALES REPOSAN EN EL EXPEDIENTE DEL PROYECTO Y EN LOS ARCHIVOS DE GESTIÓN DE LA SED</t>
  </si>
  <si>
    <t xml:space="preserve">B02. Ejecución, control y seguimiento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</si>
  <si>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</si>
  <si>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</si>
  <si>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</si>
  <si>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</si>
  <si>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</si>
  <si>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</si>
  <si>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</si>
  <si>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100% SE GESTIONARON TODOS LOS INFORMES DE SUPERVISIÓN Y SE VERIFICÓ EL CUMPLIMIENTO DE LAS OBLIGACIONES CONTRACTUALES DE ACUERDO A LA NORMATIVIDAD VIGENTE</t>
  </si>
  <si>
    <t>INFORMES DE SUPERVISIÓN EN EL APLICATIVO SIRCC Y EN LOS ARCHIVOS DE GESTIÓN DE LA SED</t>
  </si>
  <si>
    <t>C04. Registrar matrículas de cupos oficiales</t>
  </si>
  <si>
    <t>Incluir alumnos en el sistema educativo (SIMAD), los cuales no están siendo atendidos</t>
  </si>
  <si>
    <t>Recibir incentivos economicos por parte del ministerio a través de los recursos de gratuidad</t>
  </si>
  <si>
    <t>Alumnos no validos en el sistema educaivo, proceso disciplinario por falsedad en documentos públicos, detrimento patrimonial, disminución de los giros del Ministerio de Educación nacional</t>
  </si>
  <si>
    <t>PLAN DE AUDITORIAS, REVISIONES Y AJUSTE DE MATRICULA EN LOS ESTABLECIMIENTOS OFICIALES</t>
  </si>
  <si>
    <t>SEGUIMIENTO A LA EJECUCIÓN DEL PLAN DE AUDITORIA, REVISIONES Y AJUSTE.</t>
  </si>
  <si>
    <t>MARLENE ACOSTA / SALOMON PALLARES</t>
  </si>
  <si>
    <t>29 DE JULIO DE 2020</t>
  </si>
  <si>
    <t>AGOSTO DE 2020</t>
  </si>
  <si>
    <t>INFORME PLAN DE AUDITORIA</t>
  </si>
  <si>
    <t>N° AUDITORIAS REALIZADAS / N° AUDITORIA PLANEADAS</t>
  </si>
  <si>
    <t>POR MOTIVOS DE PANDEMIA NO SE REALIZARON AUDITORIAS PRESENCIALES ALUMNOS POR ALUMNO, PERO SI SE REALIZARON LLAMADAS TELEFÓNICAS ALEATORIAS PARA VERIFICAR EL CUMPLIMIENTO DE LOS ESTUDIANTES Y SU ESTADO ACTIVO DENTRO DEL SISTEMA EDUCATIVO. 80%</t>
  </si>
  <si>
    <t>INFORME COBERTURA EDUCATIVA ESTUDIANTES INASISTENTES 2020 - 80% INFORMES DE INTERVENTORÍA Y/O SUPERVISION DONDE CONSTA EL SEGUIMIENTO MEDIANTE LLAMADAS TELEFÓNICAS, PARA VERIFICAR LA PERMANENCIA DE LOS ESTUDIANTES CON LA METODOLOGIA  DE  ESTUDIO EN CASA,  EN ESE ORDEN, DADO LA EMERGENCIA SANITARIA Y AISLAMIENTO OBLIGARIO NO SE PUEDO REALIZAR PRESENCIAL.</t>
  </si>
  <si>
    <t>D01.Gestión de la evaluación educativa</t>
  </si>
  <si>
    <t>Acceder al sistema para autoevaluarse</t>
  </si>
  <si>
    <t>Obtener un mayor puntaje</t>
  </si>
  <si>
    <t>disminución de la calidad educativa y distorciones en las mediciones del desempeño docente y personal administrativo</t>
  </si>
  <si>
    <t>EVALUACIÓN DEL DESEMPEÑO DOCENTE DILIGENCIADAS Y SUSCRITAS POR EL EVALUADOR O COMITÉ EVALUADOR</t>
  </si>
  <si>
    <t>SEGUIMIENTO AL PROCESO DE EVALUACIÓN DEL DESEMPEÑO EN LOS PLAZOS ESTABLECIDOS POR LA NORMA</t>
  </si>
  <si>
    <t xml:space="preserve">ANTONIO VILLAMIZAR </t>
  </si>
  <si>
    <t>15 DE AGOSTO DE 2020 - 15 DE FEBRERO DE 2020</t>
  </si>
  <si>
    <t>EVALUACIONES DEL DESEMPEÑO</t>
  </si>
  <si>
    <t>EVALUACIÓN DEL DESEMPEÑO SUSCRITAS POR EVALUADORES / TOTAL FUNCIONARIOS  INSCRITOS EN EL REGISTRO ÚNICO DE FUNCIONARIOS DE CARRERA</t>
  </si>
  <si>
    <t>100% DE LOS PROCESOS DE EVALAUCION DE DESEMPEÑO A LOS DIRECTIVOS-DOCENTES, DOCENTES Y POERSONAL ADMINSITRATIVO REALIZADOS EN LAS FECHAS ESTABLECIDAS, PREVIA CAPACITACION Y SOCIALIZACION DEL PROCESO CON LOS EVALAUADORES Y EVALAUDOS.</t>
  </si>
  <si>
    <t>EVALUACIONES DE DESEMPEÑO CARGADAS EN EL APLICATIVO DISPUESTO POR LA COMISIÓN NACIONAL DE SERVICIO CIVIL</t>
  </si>
  <si>
    <t>D02. Garantizar el mejoramiento continuo de los Establecimientos Educativos</t>
  </si>
  <si>
    <t>Intimidación, sobornos y Tráfico de notas y acoso sexual</t>
  </si>
  <si>
    <t>rendimiento académico bajo y falta de presencia de los padres o tutores</t>
  </si>
  <si>
    <t>Perdida de la autoridad, perdida de la ética y dignificación de la carrera del docente, disminución de la calidad educativa</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</si>
  <si>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</si>
  <si>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</si>
  <si>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ANTONIO VILLAMIZAR / MIGUEL ANGEL OJEDA</t>
  </si>
  <si>
    <t xml:space="preserve"> 15 DICIEMBRE DE 2020</t>
  </si>
  <si>
    <t>EVIDENCIAS EJECUCIÓN PLAN DE PROMOCIÓN Y PROTECCIÓN</t>
  </si>
  <si>
    <t>N°DE ESTABLECIMIENTOS EDUCATIVOS IMPLEMENTANDO EL PLAN / N° DE ESTABLECIMIENTOS EDUCATIVOS</t>
  </si>
  <si>
    <t>100% ESTABLECIMIENTOS EJECUTANDO EL PLAN DE PROMOCIÓN Y PROTECCIÓN A LA NIÑEZ - SE CUMPLIÓ EL CRONOGRAMA ESTABELCIDO Y CON EL ACOMPAÑAMIENTO DEL ICBF. GESTION SOCIAL DE LA GOBERNACION  Y LA SECRETARIA DE SALUD DEPARTAMENTAL Y DEMAS ORGANISMO ESTABLECIDOS EN LA LEY 1146 DE 2009 Y DEMAS ACTOS ADMINISTRATIVOS REGLAMENTARIAS.</t>
  </si>
  <si>
    <t>REGISTRO EJECUCIÓN DEL PLAN DE PROMOCIÓN Y PROTECCIÓN DE LA NIÑEZ 2020</t>
  </si>
  <si>
    <t>F02. Inspección y vigilancia a la gestión de establecimientos educativos</t>
  </si>
  <si>
    <t>Poca y deficiente inversión por parte de los rectores</t>
  </si>
  <si>
    <t>Obener beneficios económicos</t>
  </si>
  <si>
    <t>Deficiencia en la infraestructura, no atención de los problemas prioritarios de la institución</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</si>
  <si>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</si>
  <si>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</si>
  <si>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 xml:space="preserve">BEATRIZ JACOME / ALBA AMARA DITTA / JOSE MANUEL GOMEZ / CONTADORES </t>
  </si>
  <si>
    <t>15 DE DICIEMBRE DE 2020</t>
  </si>
  <si>
    <t>INFORMES DE AUDIENCIA PÚBLICA</t>
  </si>
  <si>
    <t>INFORMES CONTADORES / ESTABLECIMIENTOS EDUCATIVOS</t>
  </si>
  <si>
    <t>DE LOS 180  EE, CUMPLIERON 87 EE CON LAS RENDICIONES DE CUENTAS, QUEDANDO PENDIENTE 93 POR LA INFORMACION.</t>
  </si>
  <si>
    <t>SE ENVIO CIRCULAR NO 0155 EL 9 DE OCTUBRE DEL 2020, SOLICITANDOLES INFORMES DE RENDICIONES DE CUENTAS DE LA VIGENCIA 2019</t>
  </si>
  <si>
    <t>F02.Legalización de establecimientos educaivos</t>
  </si>
  <si>
    <t>Legalizar establecimientos Educativos que no cuentan con docentes idóneos, dictan programas no certificados por la SED y presentan documentos falsos</t>
  </si>
  <si>
    <t>Obtener beneficios económicos</t>
  </si>
  <si>
    <t>Certificar estudiantes sin competencias reales para afrontar el mundo profesional o para ingresar en la educación terciaria</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</si>
  <si>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</si>
  <si>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</si>
  <si>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</si>
  <si>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</si>
  <si>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</si>
  <si>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100% SE VERIFICO QUE CUMPLIERAN  CON LOS REQUISITOS EN LA LISTA DE CHEQUEO</t>
  </si>
  <si>
    <t>INFORMES DE CHEQUEO DE REQUISITOS DE OPERACIÓN Y APERTURA DE LOS ETDH</t>
  </si>
  <si>
    <t>H02. Selección e inducción de personal</t>
  </si>
  <si>
    <t>Aporte documentos falsos</t>
  </si>
  <si>
    <t>Lograr nombramiento como funcionario de la SED o ascensos en el escalafon</t>
  </si>
  <si>
    <t>Disminución de la calidad educativa, disminucion de la calidad en la prestación de servicios</t>
  </si>
  <si>
    <t>LISTAS DE CHEQUEO CON EL CUMPLIMIENTO DE LOS REQUISITOS DE LEY PARA TOMAR POSESIÓN DE CARGOS PÚBLICOS</t>
  </si>
  <si>
    <t>ENVIAR SOLICITUDES DE VERACIDAD DE LA INFORMACIÓN A LAS UNIVERSIDADES ANTES DE EFECTUAR EL NOMBRAMIENTO</t>
  </si>
  <si>
    <t>DOVIS SALINAS</t>
  </si>
  <si>
    <t>SOLICITUDES ENVIADAS A LAS UNIVERSIDADES</t>
  </si>
  <si>
    <t>N° DE SOLICITUDES DE VERACIDAD DE TÍTULOS / n| DE NOMBRAMIENTOS EN EL PERIODO</t>
  </si>
  <si>
    <t>100% DE LOS NOMBRAMIENTOS VERIFICANDO LA VERACIDAD DEL TITULO ACADEMICO DEL ASPIRANTE</t>
  </si>
  <si>
    <t>OFICIOS ENVIADOS A LAS UNIVERSIDADES POR LA SED SOLICITANDO CERTIFICAR LA AUTENTICIDAD DE LOS TÍTULO - RESPUESTAS DADAS POR LAS MISMAS.</t>
  </si>
  <si>
    <t>H06. Administración de la nómina</t>
  </si>
  <si>
    <t>Pago de personas que no estén laborando o prestando el servicio, cetificaciones de paz y salvo falsas</t>
  </si>
  <si>
    <t>Falta de información por parte de los rectores que no especifican o fallas de comunicación, por lograr cobrar horas extras, cesantías entre otros emolumentos salariales</t>
  </si>
  <si>
    <t>Detrimento patrimonial, problemas con terceros (casas comerciales, bancos)</t>
  </si>
  <si>
    <t>INFORMES Y REPORTES DE LAS AUSENCIAS Y PLANTAS  POR PARTE DE LOS RECTORES</t>
  </si>
  <si>
    <t>EXIGUIR EL REPORTE DE LAS AUSENCIAS Y PLANTAS A TIEMPO POR PARTE DE LOS RECTORES</t>
  </si>
  <si>
    <t>REPORTES DE AUSENCIAS Y PLANTAS</t>
  </si>
  <si>
    <t>N° DE REPORTES EXIGIDOS A LOS EE / N° DE EE</t>
  </si>
  <si>
    <t>100% DE LOS EE REPORTANDO LAS AUSENCIAS A TIEMPO</t>
  </si>
  <si>
    <t>INFORMES REPORTES DE AUSENCIAS EN OFICINAS DE GESTIÓN HUMANA DE LA SECRETARIA DE EDUCACIÓN DEPARTAMENTAL</t>
  </si>
  <si>
    <t>M02. Tramitar acciones judiciales y litigio</t>
  </si>
  <si>
    <t>Que la entidas se vea condenada</t>
  </si>
  <si>
    <t>No impugnación de un fallo de tutela en contra de la entidad</t>
  </si>
  <si>
    <t>Obligar a realizar actos que sean imposible jurídico y administrativamente de cumplir</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</si>
  <si>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</si>
  <si>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</si>
  <si>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WLADIMIR PINA SANJUR</t>
  </si>
  <si>
    <t>INFORME DE CENTRO DE ATENCIÓN AL CIUDADANO</t>
  </si>
  <si>
    <t>N° ACCIONES JUDICIALES TRAMITADAS POSITIVAMENTE / N° DE ACCIONES JUDICIALES PRESENTADAS A LA SED</t>
  </si>
  <si>
    <t>SE DEBE SUPRIMIR ESTA ACTIVIDAD PUES ES RESPONSABILIDAD DE LA OFICINA JURIDICA DE LA GOBERNACIÓN.</t>
  </si>
  <si>
    <t>ADMINISTRACION DE LOS RECURSOS FISICOS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</si>
  <si>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</si>
  <si>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 xml:space="preserve">Adquisicion de bienes de mala calidad por parte de la admiistracion </t>
  </si>
  <si>
    <t xml:space="preserve">Falta de claridad en la descripción  de las careacteristicas tecnicas de los de bienes  a contratar </t>
  </si>
  <si>
    <t xml:space="preserve">Detrimento patrimonial. </t>
  </si>
  <si>
    <t>Procedimiento documentado de la gestión de inventarios. Fortalecer la cultura organizacional.</t>
  </si>
  <si>
    <t xml:space="preserve">El proveedor debera facturar, los elementos tal cual como se encuentra en la descripcion de la ficha tecnica </t>
  </si>
  <si>
    <t>Almacenista General</t>
  </si>
  <si>
    <t>El supervisor del contrato debera dar visto a bueno a la mercancia recibida</t>
  </si>
  <si>
    <t>Bienes recibidos / Mercancia devuelta</t>
  </si>
  <si>
    <t>PARA EXPEDIR EL COMPROBANTE DE ENTRADA DE LOS ELEMENTOS CONTRATADOS POR EL DEPARTAMENTOL, EL ALMACÉN GENERAL  SOLICITA AL CONTRATISTA Y AL SUPERVISOR LA MINUTA DEL CONTRATO, EL ACTA DE INICIO Y LA FACTURA ELECTRÓNICA A LA QUE HAYA LUGAR; LUEGO SE DESARROLLA LA INSPECCIÓN RESPECTIVA EN COMPAÑÍA DEL SUPERVISOR Y POR ÚLTIMO SE GENERA LA ENTRADA PARA INGRESAR LOS ACTIVOS AL INVETARIO DEL DEPARTAMENTO A TRAVÉS DEL SOFTWARE PCT, EN EL CUAL SE PUEDE EVIDENCIAR LA EJECUCIÓN DEL PROCEDIMIENTO DESCRITO, JUNTO CON LOS ARCHIVOS QUE REPOSAN EN LA OFCINA DE ALMACÉN.</t>
  </si>
  <si>
    <t>Personal externos o interno sin autorizaciòn pueda alterar la informaciòn de las bases de datos.</t>
  </si>
  <si>
    <t>No aplicaciòn de los controles de seguirad informàtica</t>
  </si>
  <si>
    <t>Afectaciòn de los procesos soportados en aplicativos</t>
  </si>
  <si>
    <t xml:space="preserve">Procedimiento de protecciòn activos, Politica de Seguridad de la Información, Plan de Preservación Digital </t>
  </si>
  <si>
    <t xml:space="preserve">El responsable debe aplicar los controles como estan establecido en los procedimientos </t>
  </si>
  <si>
    <t>Profesional Esp Oficina de Sistemas</t>
  </si>
  <si>
    <t>Lista de chequeo e imágenes</t>
  </si>
  <si>
    <t>nùmero de incidentes/afectaciòn de sistemas</t>
  </si>
  <si>
    <t>SE PRESENTARON 19 INCIDENTES EN EL ULTIMO PERIODO.</t>
  </si>
  <si>
    <t xml:space="preserve">sustraccion por parte de terceros de estos elementos </t>
  </si>
  <si>
    <t xml:space="preserve">Pocas medidas de seguridad y control de acceso a la bodega de Almacen </t>
  </si>
  <si>
    <t>Normas técnicas de contabilidad, normas asociadas al manejo d einventarios, software PCT</t>
  </si>
  <si>
    <t>Control en el acceso a bodega y restringir el paso de personal no autorizado y dotar de herramientas tecnologicas al funcionario a cargo de bodega para la consulta de inventarios</t>
  </si>
  <si>
    <t>Procedimiento documentado de la gestión de inventarios, entradas y salidas de elementos de almacen</t>
  </si>
  <si>
    <t>DESDE HACE APROXIMADAEMNTE TRES (03) AÑOS SE EVIDENCIAN CÁMARAS DE SEGURIDAD ICCTV, TANTO AL EL INTERIOR DE LAS BODEGAS COMO EN LAS ÁREAS EXTERNAS, CON LA FINALIDAD DE MONITOREAR LOS MOVIMIENTOS EFECTUADOS EN ESTOS ESPACIOS. ADEMÁS, EL INGRESO SE LIMITA AL PERSONAL AUTORIZADO Y LA ENTREGA DE ELEMENTOS SE REALIZA ÚNICA Y EXCLUSIVAMENTE CON EL COMPROBANTER DE SALIDA GENERADO POR LA OFICINA DE ALMACÉN GENERAL A TRAVÉS DEL SOFTWARE PCT, EN EL CUAL SE PUEDE EVIDENCIAR LA EJECUCIÓN DEL PROCEDIMIENTO DESCRITO, JUNTO CON LOS ARCHIVOS QUE REPOSAN EN LA OFCINA DE ALMACÉN.</t>
  </si>
  <si>
    <t>CONTRATACION E INTERVENTORIA</t>
  </si>
  <si>
    <t>Asegurar que la adquisición y ejecución de los bienes y servicios demandados por la Administración Departamental, cumplan con los  requisitos legales vigentes y con los establecidos por la Entidad para lograr darle cumplimiento a sus metas.</t>
  </si>
  <si>
    <t>Direccionamiento o ajuste de los estudios previos y demás documentos de las etapas de planeación y selección del proceso de
contratación, para favorecer a un tercero, omitiendo el cumplimiento del principio de selección objetiva (E. Precontractual)</t>
  </si>
  <si>
    <t>Falta de Actualización del Manual de contratación de la Administración Departamental</t>
  </si>
  <si>
    <t>Imposibilidad de contratar o contratar con deficiencias en calidad; Inadecuada selección del contratista; ; Investigaciones disciplinarias, penales, fiscales y civiles y detrimento patrimonial</t>
  </si>
  <si>
    <t xml:space="preserve">Manual de contratacion y ley 80 de 1993 Decreto 1510 de 2013 compilado por el  Decreto ley 1082 del 25 de mayo del 2015. </t>
  </si>
  <si>
    <t>signar profesionales de las diferentes sectoriales que tienen delegación en materia contractual, para la revisión y ajustes al Manual de Contratación de la Entidad</t>
  </si>
  <si>
    <t xml:space="preserve">Secretaria General </t>
  </si>
  <si>
    <t>Actas de sesiones de trabajo, Acto administrativo de aprobación del Manual de Contratación</t>
  </si>
  <si>
    <t>1 manual de contratación actualizado</t>
  </si>
  <si>
    <t>LA SECRETARÍA GENERAL HA VENIDO REALIZANDO SOCIALIZACIÓN VIRTUAL PARA LA ACTUALIZACIÓN DEL MANUAL DE CONTRATACIÓN CON LOS PROFESIONALES QUE INTEGRAN ESTA DEPENDENCIA Y POR CUESTIONES DE LA PANDEMIA EL TRABAJO SE HA VISTO RETRASADO LO QUE HA IMPEDIDO CUMPLIR CON LA FINALIDAD QUE NO ES MÁS QUE EL PRODUCTO FINAL MANUAL DE CONTRATACION ACTUALIZADO Y APROBADO</t>
  </si>
  <si>
    <t xml:space="preserve">DOCUMENTO PDF </t>
  </si>
  <si>
    <t>Adquisicion indebida de bienes y servicios</t>
  </si>
  <si>
    <t>Debilidades en la Planeación e identificación de necesidades de compra de bienes y servicios</t>
  </si>
  <si>
    <t>Adquisición de Bienes, Productos o Servicios no acordes a las necesidades reales de la entidad, Detrimento Patrimonial</t>
  </si>
  <si>
    <t>Manual de contratacion y ley 80 de 1993 Decreto 1510 de 2013 compilado por el  Decreto ley 1082 del 25 de mayo del 2015., Plan de Compras de la entidad</t>
  </si>
  <si>
    <t xml:space="preserve">Preventiva: Talleres sobre contratación estatal; Planeación de las compras de bienes y servicios </t>
  </si>
  <si>
    <t>Manual de Contratación y Registros de capacitación y socialziación, Plan de compras</t>
  </si>
  <si>
    <t>Manual de contratación aprobado</t>
  </si>
  <si>
    <t xml:space="preserve"> DE MANERA VIRTUAL SE DIO LUGAR A DICHA CAPACITACIÓN, EN LOS CUALES PARTICIPARON LOS ABOGADOS DE ESTA DEPENDENCIA.</t>
  </si>
  <si>
    <t>Dispariedad en los procedimientos no establecidos en la norma y que deban ser regulados por el manual de contratacion.</t>
  </si>
  <si>
    <t xml:space="preserve">Falta de procedimientos asociados al proceso de Contratación e Interventoria </t>
  </si>
  <si>
    <t>Detrimento patrimonial, sanciones para la entidad y los ordenadores del gasto</t>
  </si>
  <si>
    <t xml:space="preserve">Elaborar los procedimientos asociados al Proceso de contratación e interventoria de la entidad </t>
  </si>
  <si>
    <t>Procedimientos  elaborados y aprobados por la entidad</t>
  </si>
  <si>
    <t>Procedimientos elaborados</t>
  </si>
  <si>
    <t>CON RELACION A ESTA ACCIÓN LA ENTIDAD HA VENIDO ADELANTANDO TALLERES PARA LA SOCIALIZACIÓN DEL MANUAL DE CONTRATACIÓN QUE INCLUYE LOS PROCEDIMIENTOS A IMPLEMENTAR EN LA CONTRATACIÓN ESTATAL EN EL DEPARTAMENTO DEL CESAR – GOBERNACION DEL CESAR</t>
  </si>
  <si>
    <t>PROCEDIMIENTOS Y LISTA DE ASISTENCIA</t>
  </si>
  <si>
    <t>Deficiencia en el ejercicio de la supervisión y/o la interventoría (amiguismo)</t>
  </si>
  <si>
    <t>Adquisición de Bienes, Productos o Servicios no acordes a las necesidades reales de la entidad O sin el cumplimiento de requisitos; Incumplimiento clausulas del contrato (parcial o total); Investigaciones disciplinarias, penales, fiscales y civiles; Detrimento Patrimonial</t>
  </si>
  <si>
    <t>Preventiva: Charla sobre experiencias en la contratación (analisis de hallazgos) Correctiva:  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t>
  </si>
  <si>
    <t>Registro de Charlas en materia de contratación, reporte de hallazgos asociados a faltas en el ejercicio de la supervisión e interventoria</t>
  </si>
  <si>
    <t>Supervisores capacitados</t>
  </si>
  <si>
    <t>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 CON RELACION A ESTA ACCIÓN, LA SECRETARIA GENERAL HA VENIDO ADELANTADO CHARLAS A LOS SUPERVISORES DE LA CONTRATACIÓN, SIN EMBARGO EN OCASIÓN A LA PANDEMIA COVID 19 EL TRABAJO SE HA VENIDO ADELANTANDO POR MEDIOS VIRTUALES.</t>
  </si>
  <si>
    <t>ACTAS DE SUPERVISIÓN Y TALLERES</t>
  </si>
  <si>
    <t>GESTION JURIDICA</t>
  </si>
  <si>
    <t>Asesorar y representar efectivamente a la Gobernación del Cesar  en los asuntos jurídicos de interés de la Entidad para garantizar que los mismos se encuentren dentro de los parámetros legales y constitucionales vigentes</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</si>
  <si>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</si>
  <si>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</si>
  <si>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</si>
  <si>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Colocar en conocimiento de la sectorial responsable la necesidad de implementar  medidas preventivas del riesgo que se evidencia dentro de un eventual proceso judicial  e igualmente dentro de los procesos judiciales en curso.</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</si>
  <si>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</si>
  <si>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Jefe Oficina Juridica y equipo de trabajo</t>
  </si>
  <si>
    <t>Oficio enviado</t>
  </si>
  <si>
    <r>
      <rPr>
        <b/>
        <sz val="9"/>
        <color indexed="8"/>
        <rFont val="Arial"/>
        <family val="2"/>
      </rPr>
      <t>Eficacia</t>
    </r>
    <r>
      <rPr>
        <sz val="9"/>
        <color indexed="8"/>
        <rFont val="Arial"/>
        <family val="2"/>
      </rPr>
      <t xml:space="preserve"> Numeros de oficios enviados</t>
    </r>
  </si>
  <si>
    <t>LA OFICINA ASESORA JURÌDICA  EXPIDIÒ LAS SIGUIENTES CIRCULARES: 1. CIRCULAR No. 006  ID 153628  PARA JEFE DE ALMACEN. 2. CIRCULAR No. 007  CON ID  153894  DIRIGIDA A SUPERVISORES Y JEFES, MANIFESTANDO LOS LENEAMIENTOS PARA LA PREVENCION DEL DAÑO ANTIJURIDICO EN MATERIA DE CONTRATO REALIDAD. 3. CIRCULAR No. 008  CON ID 153625 DIRIGIDA A SECRETARIA GENERAL, INFRAESTRUCTURA, DEPENDENCIAS Y DEMAS SECTORIALES SOBRE LINEAMIENTOS EN OBLIGACIONES DE CONTRATO . 4. CIRCULAR CON ID 153619  INSTRUCTIVO DE SUPERVISION.</t>
  </si>
  <si>
    <t xml:space="preserve">DOCUMENTO PDF / CONTROLDOC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</si>
  <si>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</si>
  <si>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</si>
  <si>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</si>
  <si>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Control y seguimiento oportuno e idóneo en coordinación con las sectoriales responsables de la proyección de la respuesta y de enviar la información a la oficina Asesora Jurídica para su revisión.</t>
  </si>
  <si>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</si>
  <si>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</si>
  <si>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</si>
  <si>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</si>
  <si>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 xml:space="preserve">LA OFICINA ASESORA JURÌDICA, PROCEDIÒ EL DIA 21 DE SEPTIEMBRE A EXPEDIAR LA CIRCULAR CON ID 146482 DIRIDIDA A TODAS  LAS SECRETARIOS DE DESPACHO, JEFES, ASESORES Y FUNCIONARIOS DE LA GOBERNACION DEL DEPARTAMENTO DEL CESAR </t>
  </si>
  <si>
    <t>Demandas cuantiosas en contra del Departamento por no agotar la etapa conciliatoria en sede administrativa</t>
  </si>
  <si>
    <t xml:space="preserve">Falta de agotamiento de alternativas de resolución de conflictos </t>
  </si>
  <si>
    <t xml:space="preserve">Convocar al Comité de Conciliación y defensa judicial para el estudio y revisión de propuestas y alternativas de pago. </t>
  </si>
  <si>
    <t>Aplicar las medidas establecidas en el Comité de Conciliación</t>
  </si>
  <si>
    <t>31 de diciembre 2020</t>
  </si>
  <si>
    <t>Acta de mesa de trabajo del comité de conciliación y oficios a traves del Control doc</t>
  </si>
  <si>
    <t>Numero de actas de conciliación</t>
  </si>
  <si>
    <t>REUNION DE COMITÉ  8 VECES CON 10 ACTAS</t>
  </si>
  <si>
    <t>GESTION FINANCIERA</t>
  </si>
  <si>
    <t>Administrar  con efectividad los recursos económicos del departamento del Cesar con el propósito de distribuirlos con equidad, legalidad y progresividad en los planes, programas y proyectos establecidos por la Administración</t>
  </si>
  <si>
    <t>Rentas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</si>
  <si>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</si>
  <si>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</si>
  <si>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Fiscal, Disciplinaria, penal, detrimento en la imagen</t>
  </si>
  <si>
    <t>Se constrastan los datos a cargar con el físico del acuerdo de pago y/o la resolución de aforo, se toma el número de importación del  cargue realizado en  PCT y se lleva un archivo físico de los pagos y sus soportes.</t>
  </si>
  <si>
    <t>Implementar el módulo de cartera en el nuevo software a adquirir por la Oficina de Rentas.</t>
  </si>
  <si>
    <t>Líder Programa de Rentas</t>
  </si>
  <si>
    <t>Actas de reuniones donde se evalúe el avance del software que se está diseñando para la Oficina de Rentas.</t>
  </si>
  <si>
    <t>Módulo de cartera implementado</t>
  </si>
  <si>
    <t xml:space="preserve">SE ENCUENTRA IMPLEMENTADO Y PUESTO EL MARCHA EL SOFTWARE QUE PERMITE MITIGAR POR COMPLETO EL RIESGO. </t>
  </si>
  <si>
    <t xml:space="preserve">DOCUMENTO PDF , ACTA DE CAPACITACIONES Y ENTREGA DEL PROVEEDOR </t>
  </si>
  <si>
    <t>Demora en los cargues de los pagos que hacen los contribuyentes, presentandose inconsistencia en la información por ser cargues manuales y quejas por parte de los contribyentes</t>
  </si>
  <si>
    <t>No existe un webservice entre el software PCT y el Banco BBVA</t>
  </si>
  <si>
    <t>No hay control</t>
  </si>
  <si>
    <t>Implementar el nuevo software de liquidaci{on de impuestos junto con el Webservice</t>
  </si>
  <si>
    <t>Nuevo software de liquidación de impuestos implementado junto con el webservice</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</si>
  <si>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</si>
  <si>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</si>
  <si>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Disciplinario, fiscal, penal</t>
  </si>
  <si>
    <t>Adecuar la bodega de rentas</t>
  </si>
  <si>
    <t>Registro fotográfico de la bodega remodelada</t>
  </si>
  <si>
    <t>Bodega remodelada</t>
  </si>
  <si>
    <t xml:space="preserve">NO SE REALIZO LA ACCIÓN ESTE AÑO, SIN EMBARGO, ESTE RIESGO QUEDO ESTABLECIDO PARA EL MAPA DE CORRUPCION DEL 2021. </t>
  </si>
  <si>
    <t>Tesorería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</si>
  <si>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</si>
  <si>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</si>
  <si>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</si>
  <si>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1. Solicitud de los Comprabantes y Oficio de entrega de los mismos.,  Hoja de Excel de entrega de egresos. 
2. verificacion de los soportes debidamente foliados y pegados en tamaño carta u oficio.</t>
  </si>
  <si>
    <t xml:space="preserve">1.  Realizar el Seguimiento una vez se entregue por oficio, para verificar el cumplimiento del Decreto N°000036 del 3 de marzo 2016  (5 días calendarios vencimiento de la comisión).                                </t>
  </si>
  <si>
    <t>Tesorero general</t>
  </si>
  <si>
    <t>31/12/220</t>
  </si>
  <si>
    <t>Oficio de Solicitud de los egresos, Oficio de entrega de los Comprobante de Egreso en Archivo Hoja en Excell.</t>
  </si>
  <si>
    <t># de Comprobantes de Egreso solicitados.   # de Comprobantes de Egresos Legalizados.</t>
  </si>
  <si>
    <t>SE ADJUNTAN LOS OFICIOS EN LOS CUALES LA OFICINA DE CONTABILIDAD SOLICITA EGRESOS DE VIÁTICOS PARA SU LEGALIZACIÓN, Y, LOS OFICIOS EN LOS CUALES LA OFICINA DE TESORERÍA REALIZA LAS ENTREGAS DE DICHOS EGRESOS.</t>
  </si>
  <si>
    <t>DOCUMENTO PDF. 22 FOLIOS</t>
  </si>
  <si>
    <t>No aplicación de las medidas de embargos, descuentos y cesiones en los pagos a terceros (contratistas)</t>
  </si>
  <si>
    <t>Falta de control en la no aplicación de las medidas de embargos, descuentos y cesiones en los pagos a terceros (contratistas) debido a la no actulaizacion de software SIGELC</t>
  </si>
  <si>
    <t>Disciplinario detrimento patrimonial y penal</t>
  </si>
  <si>
    <t>Actualización de manera continuo al Software</t>
  </si>
  <si>
    <t>Realizar el mantenimeinto del software  SIGELC para aplicar embargos, cesiones.</t>
  </si>
  <si>
    <t>Solicitar a la oficina de sistema el mantenimiento del software SIGELC</t>
  </si>
  <si>
    <t>Módulo para aplicar embargos implementado con (0) cero error.</t>
  </si>
  <si>
    <t>SE ADJUNTA OFICIO DEL CONTRATISTA B&amp;A SYSTEM S.A.S, CON ÉL SE REALIZÓ EL CONTRATO PARA ACTUALIZACIÒN, SOPORTE Y MANTENIMIENTO DE LA HERRAMIENTA DE GESTIÒN EMBARGO, LIBRANZAS Y CESIONES DE LA GOBERNACIÒN DEL CESAR; EN EL CUAL, PRESENTA INFORME SOBRE LA EJECUCIÓN DEL CONTRATO 2020010059.</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</si>
  <si>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</si>
  <si>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</si>
  <si>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</si>
  <si>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Que se soliciten los documentos, mediante oficio.</t>
  </si>
  <si>
    <t>solicitud fisica o electronica</t>
  </si>
  <si>
    <t>oficio de solicitud</t>
  </si>
  <si>
    <t># de oficio</t>
  </si>
  <si>
    <t>A LA FECHA LA ENTREGA DE DOCUMENTACIÓN DE ARCHIVO QUE MANEJA TESORERÍA REQUERIDA POR OTRAS DEPENDENCIAS, SE VIENE REALIZADO A TRAVÉS DE OFICIO.</t>
  </si>
  <si>
    <t>Presupuesto</t>
  </si>
  <si>
    <t>Aplicación indebida de la normatividad presupuestal vigente que genere hechos cumplidos.</t>
  </si>
  <si>
    <t>Desconocimiento de los Funcionarios, Responsables en la aplicación de la normatividad.</t>
  </si>
  <si>
    <t>Preventivo a traves de la evaluaciòn permanente de los resultados del ejercicio presupuestal</t>
  </si>
  <si>
    <t>Verificación diaria de los Actos Administrativos expedidos.</t>
  </si>
  <si>
    <t>Lider de Presupuesto</t>
  </si>
  <si>
    <t>Actos Administrativos</t>
  </si>
  <si>
    <t>Numero de Actos Administrativos expedidos.</t>
  </si>
  <si>
    <t xml:space="preserve">A CANTIDAD DE ACTOS ADMINISTRATIVOS REPOSAN EN A OFICINA. </t>
  </si>
  <si>
    <t>LA EVIDENCIAS REPOSAN EN EL ARCHIVO DE LA OFICINA DE PRESUPUESTO PARA VERIFICAR SU EXISTENCIA EN EL MOMENTO QUE LO CONSIDERE NECESARIO.</t>
  </si>
  <si>
    <t>Creaciòn de condiciones que propicien espacios para el trafico de influencia y ofertas de dadivas.</t>
  </si>
  <si>
    <t>Demora premeditada en la  expedición del Certificado de Disponibiidad y Registro Presupuestal</t>
  </si>
  <si>
    <t>Preventivo a travès de controles con cronogramas para la producciòn de Actos Administrativos Presupuestales.</t>
  </si>
  <si>
    <t>Verificación diaria de las solicitudes que lleguen a la dependencia.</t>
  </si>
  <si>
    <t xml:space="preserve">Formatos de Solicitud </t>
  </si>
  <si>
    <t xml:space="preserve">Numero de CDP y RP solicitados y expedidos. </t>
  </si>
  <si>
    <t>SE REALIZARON LAS SOLICITUDES DE CERTIFICADO DE DISPONIBILIDAD PRESUPUESTAL (CDP) Y LOS REGISTROS PRESUPUESTALES (RP) SOLICITADOS POR LAS DIFERENTES DEPENDENCIAS Y LAS EVIDENCIAS REPOSAN EN LOS EXPEDIENTES DE CADA UNO DE LOS CONTRATOS O CONVENIOS.</t>
  </si>
  <si>
    <t>Contabilidad</t>
  </si>
  <si>
    <t>Mal uso del sistema de información para el registro y control de las cuentas que se causan para el pago a terceros</t>
  </si>
  <si>
    <t>1. Radicación o revisión de las cuentas de manera anticipada de acuerdo al numero de orden de pago generada. 2.falta de control en el registro y contabilización de las operaciones.</t>
  </si>
  <si>
    <t>Penal, detrimento en la imagen</t>
  </si>
  <si>
    <t>Administrador del sistema
Usuarios y permisos definidos, concurrencia de requisitos establecidos en el manual para el pagos a terceros</t>
  </si>
  <si>
    <t>Establecer nuevos controles de seguridad para el registro y accesibilidad del manejo de los expedientes en los procesos de radicación, registro y causación</t>
  </si>
  <si>
    <t>Líder Programa de Contabilidad</t>
  </si>
  <si>
    <t xml:space="preserve">Mediante el registro de fecha y hora de recibido con el sistema de información Programa SIIAF donde queda radicada las diferentes cuentas
</t>
  </si>
  <si>
    <t>1.Verificación de los auxiliares de las cuentas o registros contables. 2. se solicita a cada oficina el nombre del funcionario encargado de radicar y recibir las cuentas devueltas.</t>
  </si>
  <si>
    <t>Expedición de estados financieros con saldos que reflejan cifras  no reales o no soportadas  respecto a la realidad financiera, economica y social de la Entidad Contable Publica.</t>
  </si>
  <si>
    <t>1) la Informacion suministrada por las sectoriales que alimentan la información de los estados financieros remitida a la Oficina de Contabilidad es insuficiente, inoportuna o Confusa. 2) Que no se verifique el registro Contable automatico que genera el sistema siiaf y por tanto no se hagan las reclasificaciones de las cuentas Contables y terceros, cuando corresponda.                     3) Desconocimiento de normas Contables                                     4) Saldos provenientes de otros aplicativos que no se han Depurado o integrado al sistema de información.</t>
  </si>
  <si>
    <t>Fiscal, Penal, detrimento en la imagen</t>
  </si>
  <si>
    <t>Estandarización de los procesos de reconocimiento, estimación, ajuste y registro de activos y pasivos, valuación permanente de las partidas conciliatorias y contentivas de los saldos reflejados en activos y pasivos</t>
  </si>
  <si>
    <t>Implementación de politicas Contables en armonia con el nuevo marco normativo, desarrollo y funcionalidad de comité de sostenibilidad contable</t>
  </si>
  <si>
    <t>1.Actas del comité
2.Manual de políticas contables
3.Soportes de cruce de información con las diferetes áreas</t>
  </si>
  <si>
    <t>Las diferentes solicitudes envaiadas a las sectoriales que alimentan la ifnormación contable, donde se establece y requiere las caracteristicas de la información, depuración constante y demás.</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</si>
  <si>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</si>
  <si>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</si>
  <si>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Pérdida, sustracción, alteración de información ya sea de interes general o particular</t>
  </si>
  <si>
    <t>Falta de Organización de archivos producidos en las diferentes oficinas</t>
  </si>
  <si>
    <t>Detrimento patrimonial, ante posibles demandas por falta de información, sanciones de tipo disciplinario y penal por incumplimiento a la normativa o daño al patrimonio documental del Departamento.</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</si>
  <si>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</si>
  <si>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</si>
  <si>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Líder de Gestión Documental</t>
  </si>
  <si>
    <t>Registros de visitas de seguimientos, Inventarios documentales de las transferencias realizadas</t>
  </si>
  <si>
    <t>Archivos de Gestión Organizados, Inventarios documentales elaborados</t>
  </si>
  <si>
    <t>CON EL APOYO DE PERSONAL CONTRATADO POR LA SECRETARIA GENERAL, SE LOGRÓ AVANZAR EN LA ORGANIZACIÓN DE ARCHIVOS DE GESTIÓN, LOGRANDO TRANSFERENCIAS DOCUMENTALES DE UN TOTAL DE 277 METROS LINEALES, QUE EXPRESADOS EN ARCHIVOS SON 1105 CAJAS ORGANIZADAS Y QUE FUERON RECIBIDAS EN CUSTODIA DE ARCHIVO GENERAL.</t>
  </si>
  <si>
    <t>FORMATOS DE INVENTARIOS DOCUMENTALES RECIBIDOS EN TRANSFERENCIAS (MEDIO ELECTRÓNICA), INFORME DE EVALUACIÓN INDEPENDIENTE 2020</t>
  </si>
  <si>
    <t>Eliminación indebida, destrucción o deterioro de documentos públicos con valor administrativo, legal o histórico para la entidad y la sociedad</t>
  </si>
  <si>
    <t>Poca implementación de instrumentos archivisticos como: programa de Gestión Documental, tablas de retención, Sistema integrado de conservación de documentos</t>
  </si>
  <si>
    <t>Instrumentos de la Gestión Documental aprobados por la entidad (PGD-PINAR,SIC, TRD, POLÍTICA DE GESTIÓN DOCUMENTAL)</t>
  </si>
  <si>
    <t>Apropiar los recursos necesarios para la implementación del Programa de Gestión Documental, Sistema Integrado de Conservación y Aplicar TRD, permitiendo la ejecución de las actividades programadas en la linea de tiempo establecida para la vigencia 2020</t>
  </si>
  <si>
    <t xml:space="preserve">CDP, RP, Contratos asociados y registro de actividades adelantadas </t>
  </si>
  <si>
    <t>Instrumentos Archivisticos implementados</t>
  </si>
  <si>
    <t>SE AVANZÓ EN LA APLICACIÓN DE TRD, CONVALIDACIÓN DE LA TRD POR PARTE DEL AGN, ACTUALIZACIÓN DE PROCEDIMIENTOS QUE ESTÁN PARA APROBACIÓN POR PARTE DE MIPG, SIN EMBARGO, PAR ESTA VIGENCIA NO SE LOGRÓ AVANZAR EN LA IMPLEMENTACIÓN DEL SIC Y PGD, DEBIDO A LA POCA DESTINACIÓN DE RECURSOS.</t>
  </si>
  <si>
    <t>INVENTARIOS DOCUMENTALES, REGISTROS DE CAPACITACIONES Y ASISTENCIAS TÉCNICAS, ACTA DE CONVALIDACIÓN DE LAS TRD</t>
  </si>
  <si>
    <t xml:space="preserve">Pérdida de información por deterioro, destrucción indebida </t>
  </si>
  <si>
    <t>Falta elaboración de las Tablas de Valoración Documental, lo que incrementa el fondo acumulado de la entidad y dificulta el acceso a la información</t>
  </si>
  <si>
    <t>Ley General de Archivos 594 de 2000, y demás decretos y acuerdos expedidos por el Archivo General de la Nación que regulan la matera</t>
  </si>
  <si>
    <t>Apropiar los recursos necesarios para la elaboración de las Tablas de Valoración Documental</t>
  </si>
  <si>
    <t>CDP, RP, Actos administrativos de Aprobación de las TVD</t>
  </si>
  <si>
    <t>Tabla de Valoración Documental elaborada</t>
  </si>
  <si>
    <t>NO SE APROPIARON PARA LA ACTUAL VIGENCIA RECURSOS.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</si>
  <si>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</si>
  <si>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</si>
  <si>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</si>
  <si>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Inconsistencia en la información sobre la liquidación de la nomina mensual, aportes, parafiscales y seguridad social.</t>
  </si>
  <si>
    <t>El aplicativo de la liquidación de nomina confiable.</t>
  </si>
  <si>
    <t>Detrimento patrimonial
Peculado
Enriquecimiento ilítico</t>
  </si>
  <si>
    <t>Normatividad vigente sobre el tema, procedimiento de liquidacion de la nomina y actualizacion de la informacion en el aplicativo de humano.</t>
  </si>
  <si>
    <t xml:space="preserve">1. Verificar que las diferentes novedades que se incluyan en la nomina de funcionarios y pensionados sea acorde con las normas vigentes. 
2. Aplicar las novedades recibidas de los clientes externos. </t>
  </si>
  <si>
    <t>Líder del programa de gestión humana.
Funcionarios asignados al procedimiento de liquidación de nómina</t>
  </si>
  <si>
    <t>Novedades revisadas. Prenomina revisada y corregida.</t>
  </si>
  <si>
    <t>Nómina liquidada y pagada dentro de los plazos de ley</t>
  </si>
  <si>
    <t>LA NOMINA SE LIQUIDA CADA MES Y SE PAGA DENTRO DE LOS PLAZOS DE LEY, SE VERIFICA DE MANERA MENSUAL LAS DIFERENTES NOVEDADES QUE SE DEBEN INCLUIR DENTRO DE LA NOMINA ACORDE CON LAS NORMAS VIGENTES, EL FUNCIONARIO ENCARGADO ES ELVIZ CUDRIZ</t>
  </si>
  <si>
    <t>DOCUMENTO EXCEL</t>
  </si>
  <si>
    <t>Nombrar a personas que no cumpla con el perfil requerido y/o presenten documentos falsos</t>
  </si>
  <si>
    <t>Falta de control en la revisión de los documentos para la toma de posesión</t>
  </si>
  <si>
    <t>Falta disciplinaria
Detrimento patrimonial</t>
  </si>
  <si>
    <t>Manual de funciones de la entidad, Decreto 1083 del 2015 y Decreto 648 del 2017</t>
  </si>
  <si>
    <t>1. Verificar los documentos presentados para la posesión ante los respectivos establecimientos educativos.</t>
  </si>
  <si>
    <t xml:space="preserve">Comunicación de verificación. </t>
  </si>
  <si>
    <t># de respuestas positivas / # total de respuestas</t>
  </si>
  <si>
    <t xml:space="preserve">EN EL TERCER CUATRIMESTRE NO SE  NOMBRADON  FUNCIONARIOS. </t>
  </si>
  <si>
    <t xml:space="preserve">Reconocer sustitución de pensión de sobreviviente sin la verificación de los soportes y demás requisitos </t>
  </si>
  <si>
    <t>Falta de control en la revisión de los documentos para el favorecimiento a terceros</t>
  </si>
  <si>
    <t>Una vez recibida la solicitud de reconocimiento de pensiones de sobrevivientes se verifica que esta se ajuste a las normas y que correspondan exactamente a personas que venían pensionados   con la entidad.</t>
  </si>
  <si>
    <t>No permitir que se sustituya una pensión de sobreviviente sin que se cumpla los requisitos exigidos por la ley</t>
  </si>
  <si>
    <t>Líder del programa de gestión humana.
Funcionario(s) asignado(s)</t>
  </si>
  <si>
    <t>Actos administrativos de  sustitución.</t>
  </si>
  <si>
    <t># de solicitudes de sustitución / # total de respuestas</t>
  </si>
  <si>
    <t>EL MANAUL DE FUNCIONES VIGENTE  EN LA ENTIDAD DURANTE EL TERCER CUATRIMESTRE NO HA SUFRIDO MODIFICACIONES, A LA FECHA NO SE HAN PROGRAMADO LA SOCIALIZACION EN LAS REINDUCCIONES.</t>
  </si>
  <si>
    <t>DOCUMENTOS: ACTAS</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</si>
  <si>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</si>
  <si>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</si>
  <si>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</si>
  <si>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 xml:space="preserve">Manual de funciones, procedimientos internos sobre las diferentes situaciones administrativas de Talento Humano((licencias, permisos, vacaciones, nómina) </t>
  </si>
  <si>
    <t xml:space="preserve">Revisar periódicamente de los procesos para establecer mayor control. </t>
  </si>
  <si>
    <t>Actos administrativos.</t>
  </si>
  <si>
    <t># de controles trabajando eficientemente</t>
  </si>
  <si>
    <t>LA OFICINA DE GESTION HUMANA ANTES DE REALIZAR LA SUSTITUCION DE PENSION VERIFICA EL CUMPLIMIENTO DE LOS REQUISTOS EXIGIDOS POR LA LEY, LAS SOLICITUDES Y LAS RESPUESTAS SERÁN DADAS DURANTE EL MES DE JULIO Y SE REFLEJARA EN EL SEGUNDO SEGUIMIENTO DADO EN EL MES DE AGOSTO.</t>
  </si>
  <si>
    <t>CONTROL INTERNO DISCIPLINARIO</t>
  </si>
  <si>
    <t>Pérdida física de los expediente activos y/o  de piezas procesales, que se encuentran en la Oficina de Control Interno Disciplinario.</t>
  </si>
  <si>
    <t>Falta de seguridad en las instalaciones de la Oficina de Control Interno Disciplinario. Falta de digitalización y sistematización de los expedientes activos de la Oficina de Control Interno Disciplinario.</t>
  </si>
  <si>
    <t>Falta de controles institucionales.</t>
  </si>
  <si>
    <t>Crear archivos digitales de los procesos activos</t>
  </si>
  <si>
    <t xml:space="preserve">1. Aumento de los mecanismos de seguridad. 
2. Ubicación en el archivo departamental siendo este un lugar adecuado y seguro.
3. Registro de los expedientes que salen de la dependencia. 
4. Inventario mensual de expedientes. 
5. Llevar un registro actualizado de los procesos - Foliar los expedientes
</t>
  </si>
  <si>
    <t>Director(a) de la Dirección de Control Interno Disciplinario.
Funcionario(s) asignado(s) (Secretaria Judicial)</t>
  </si>
  <si>
    <t>Documentos archivados de acuerdo a Ley general de archivo (Ley 594 de 2000), trasladados al archivo General del Departamento del Cesar, Aníbal Martínez Zuleta.</t>
  </si>
  <si>
    <t xml:space="preserve">Formato único de inventario documental,  de transferencia primaria GC-FPA-028. que reposa en esta dependencia. </t>
  </si>
  <si>
    <t>A LA FECHA SE CONTINUA CON LOS PROCEDIMIENTOS DE ARCHIVO DE LOS EXPEDIENTES, ACTIVOS E INACTIVOS DE LA DEPENDENCIA, DE CONFORMDIAD CON LA LEY GENERAL DE ARCHIVO, Y LAS MEDIDAS DE SEGURIDAD PRTINENTES.</t>
  </si>
  <si>
    <t>FORMATO ÚNICO DE INVENTARIO DOCUMENTAL,  DE TRANSFERENCIA PRIMARIA GC-FPA-028. QUE REPOSA EN ESTA DEPENDENCIA.</t>
  </si>
  <si>
    <t xml:space="preserve">Perdida de la potestad disciplinaria </t>
  </si>
  <si>
    <t>Conocimiento de manera tardía de las quejas, informes y remisiones de las diferentes sectoriales  de la Gobernacion  del Departamento del Cesar y de los órganos de control.</t>
  </si>
  <si>
    <t xml:space="preserve">Archivo definitivo de la actuación, Disciplinaria, por operar el fenomeno de la caducidad, con fundamento en articulo 30, modificado por el articulo 132 de la Ley 1474 de 2011. </t>
  </si>
  <si>
    <t>Oficiar a las diferentes sectoriales  de la Gobernacion del Cesar, para que reporten de manera inmediata y oportuna la quejas, informes..</t>
  </si>
  <si>
    <r>
      <t xml:space="preserve"> 1</t>
    </r>
    <r>
      <rPr>
        <sz val="9"/>
        <color indexed="8"/>
        <rFont val="Arial"/>
        <family val="2"/>
      </rPr>
      <t xml:space="preserve">. Estudio de las quejas, informes y remisiones que se allegan a la Oficina de Control Interno Discipliario, con base en la fecha de los hechos. Dar el impulso adecuado inmediatamente se ponga en conocimiento la queja y/o informe. 
 </t>
    </r>
  </si>
  <si>
    <t>Director(a) de la Dirección de Control Interno Disciplinario.
Funcionario(s) asignado(s)</t>
  </si>
  <si>
    <t>Anexar al expediente la actuación procesal proferida. (Inhibitorio por Caducidad de la Acción Discipinaria o Archivo Definitivo por Caducidad de la Acción Disciplinaria)</t>
  </si>
  <si>
    <t>Numeros de autos proferidos en el 2020/Quejas total recibidas</t>
  </si>
  <si>
    <t>LA OFICINA DE CONTROL INTERNO  DISCIPLINARIO HA VENIDO DANDO CUMPLIIENTO A SUS FUNCIONES,  EN LA RECEPCION DE QUEJAS,  EL IMPULSO DE  LOS PROCESOS ACTIVOS  EN SUS DIFERENTES ETAPAS, RESPETANDO LOS TERMINOS PROCESALES, Y ATENDIENDIO  LOS DEMAS REQUERIEMIENTOS DE LAS ENTIDADES EXTERNAS, LOS  FUNCIONARIOS DE LA ENTIDAD Y DE LOS PARTICULARES, A TRAVES DE DERECHOS DE PETICION Y TUTELAS IMPETRADOS, Y QUE HA SIDO RESPONDIDAS DE MANERA OPORTUNA. ESTE OPERADOR DISCIPLINARIO,  ATENDIENDO LAS DISPOSICIONES DEL GOBIERNO NACIONAL, Y LOS LINIAMIENTOS DE LA ADMINSITRACION DEPARTAMENTAL, CON OCASION DE LA EMERGENCIA SOCIAL Y ECONOMICA DESATADO POR EL COVIC - 19,    HA TOMADO LAS MEDIDAS  PERTINENTES,  PARA QUE LA FUNCION DISCIPLINARIA, NO SE VEA AFECTADA, Y SE CONTINUE, BAJO LAS ESTRICTAS MEDIDAS  DE HIGIENE Y SEGURIDAD  DE LOS FUNCIOANRIOS  ADSCRITOS A ESTA DEPENDENCIA EL  DESARROLLO DE SU TRABAJO, DESDE SUS RESPECTIVOS LUGARES DE RESIDENCIA, Y ESTANDO EN PERMANENTE CONTACTO CON LA DIRECTORA Y LA ENTIDAD MISMA.  22/12/20. ESTE OPERADOR DISCIPLINARIO, EN DESARROLLO DE SU ACTIVIDAD, ADOPTANDO LAS MEDIDAS DE BIOSEGURIDAD DISPUESTAS, A TRAVÉS DE LA VIRTUALIDAD, CUMPLE CON LOS TERMINOS Y LAS ACTIVIDADES PROPIAS DE SU COMPETENCIA.</t>
  </si>
  <si>
    <t>GESTION DE LAS TIC</t>
  </si>
  <si>
    <t>Asegurar la disponibilidad, actualización y optimización de las tecnologías de la información y las comunicaciones, de forma oportuna y
eficaz</t>
  </si>
  <si>
    <t>Publicar información reservada de la entidad</t>
  </si>
  <si>
    <t>Falta de conocimiento y mal manejo  de la información por parte de algunos los funcionarios</t>
  </si>
  <si>
    <t xml:space="preserve">*Sanciones jurídicas *investigaciones de entes de control *Demandas de los Ciudadanos. 
*Perdida de credibilidad </t>
  </si>
  <si>
    <t>Seguimiento a la información suministrada por las sectoriales para la posterior  publicacion</t>
  </si>
  <si>
    <t xml:space="preserve">Implementar cronograma de seguimiento a la información a publicar 
Crear un instructivo (indice) para la información publicada y reservada.
</t>
  </si>
  <si>
    <t>Asesor Tic</t>
  </si>
  <si>
    <t>03/02/2020
3/02/2020</t>
  </si>
  <si>
    <t>31/12/2020
30/05/2020</t>
  </si>
  <si>
    <t>Cronograma de seguimiento
Instrucitivo</t>
  </si>
  <si>
    <t>LA ENTIDAD EN CABEZA DE LA OFICINA TIC REALIZA SEGUIMIENTO A LA INFORMACIÓN A PUBLICAR MEDIANTE LA MATRIZ ITA PROPORCIONADA POR LA PGN Y EL SEGUIMIENTO A LAS SOLICITUDES, ANEXO 1:SEGUIMIENTO SOLICITUDES PAGINA WEB.</t>
  </si>
  <si>
    <t>CRONOGRAMA DE PUBLICACIÓN</t>
  </si>
  <si>
    <t>Contar con información desactualizada en la página Web.</t>
  </si>
  <si>
    <t>Falta de conocimiento para la solicitud de actualización o publicación de documentos públicos</t>
  </si>
  <si>
    <t xml:space="preserve">*Investigaciones de entes de control *Demandas
*Perdida de credibilidad  </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</si>
  <si>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</si>
  <si>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</si>
  <si>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Solicitudes de información para publicar en la pagina web y actas de socialización.</t>
  </si>
  <si>
    <t>EL DOCUMENTO SE ENCUENTRA PUBLICADO EN EL SITIO WEB: HTTP://CESAR.GOV.CO/D/INDEX.PHP/ES/AVISOS-DE-INTERES/MENVERTAVIINTTIC</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</si>
  <si>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</si>
  <si>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</si>
  <si>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Evaluacion y seguimiento</t>
  </si>
  <si>
    <t>Incumplimiento en fechas y metodologia de los informes de ley a presentar</t>
  </si>
  <si>
    <t>Desconocimiento de la actualizacion de normas por parte de los funcionarios de control interno</t>
  </si>
  <si>
    <t>Posibles sanciones disciplinarias.</t>
  </si>
  <si>
    <t>Revisión permanente de las paginas web de entidades y organos de control que nos rigen</t>
  </si>
  <si>
    <t>Implementar  capacitacion de acuerdo a las normas actualizadas</t>
  </si>
  <si>
    <t xml:space="preserve">Blanca Maria Mendoza </t>
  </si>
  <si>
    <t>listado de capacitaciones</t>
  </si>
  <si>
    <t xml:space="preserve">SE RECIBIO LAS  CAPACITACIONES DEL DAFP EN CUANTO A TRANSPARENCIA, EN ACNTUALIZACIÓN DEL PAAC 2021,  CAPACITACIONES EN CUANTO AL SECOP II. </t>
  </si>
  <si>
    <t>Auditoria Interna</t>
  </si>
  <si>
    <t>Inexactitud en la presentación de los informes de auditorias</t>
  </si>
  <si>
    <t>Falta de coordinación en el monitoreo de la labor que realiza cada auditor en los procesos de evalaución</t>
  </si>
  <si>
    <t>Perdida de credibilidad hacia la entidad.                                 Posibles acciones disciplinarias en contra de los auditores.</t>
  </si>
  <si>
    <t>Dialogos permanentes entre jefe control interno y auditores</t>
  </si>
  <si>
    <t>Efectuar mesas de trabajo en cada proceso auditor, para despejar dudas y revisar la ejecución de cada uno con el equipo.</t>
  </si>
  <si>
    <t>Blanca Maria Mendoza - equipo auditor</t>
  </si>
  <si>
    <t>mesas de trabajo realizadas</t>
  </si>
  <si>
    <t>Mesas de trabajo/ total auditorias internas efectuadas</t>
  </si>
  <si>
    <t xml:space="preserve">SE REALIZO ENTREGA DE INFORME FINAL DE LA AUDITORIA INTERNA A LA SECTORIAL DE EDUCACIÓN Y SALUD. </t>
  </si>
  <si>
    <t>COMPONENTE 2: RACIONALIZACIÓN DE TRAMITES</t>
  </si>
  <si>
    <t>Nombre</t>
  </si>
  <si>
    <t>Estado</t>
  </si>
  <si>
    <t>Situación Actual</t>
  </si>
  <si>
    <t>Mejora por Implementar</t>
  </si>
  <si>
    <t>Beneficio al Ciudadano o Entidada</t>
  </si>
  <si>
    <t>Tipo Racionalización</t>
  </si>
  <si>
    <t>Acciones Racionalización</t>
  </si>
  <si>
    <t>Fecha Inicio</t>
  </si>
  <si>
    <t>Fecha Final Racionalización</t>
  </si>
  <si>
    <t>Responsable</t>
  </si>
  <si>
    <t>Seguimiento Oficina de Control Interno al 30 de Diciembre  2020</t>
  </si>
  <si>
    <t>Impuesto de Registro</t>
  </si>
  <si>
    <t>Inscrito</t>
  </si>
  <si>
    <t>La liquidación del trámite se solicita de manera presencial</t>
  </si>
  <si>
    <t>El usuario podrá efectuar la liquidación en línea del impuesto y descargar el recibo para realizar el pago en el banco</t>
  </si>
  <si>
    <t>Disminución de costos, desplazamientos</t>
  </si>
  <si>
    <t>Tecnologica</t>
  </si>
  <si>
    <t>Radicación, descarga y/o envío de documentos electronicos</t>
  </si>
  <si>
    <t>Oficina de Rentas Departamental</t>
  </si>
  <si>
    <t>Impuesto al Degüello de Ganado Mayor</t>
  </si>
  <si>
    <t>El usuario descarga la declaración del impuesto a través de la página de la Gobernación</t>
  </si>
  <si>
    <t>Optimización del aplicativo a través de un portal único de trámites tributarios de la Gobernación. 1 Cero 1</t>
  </si>
  <si>
    <t>Mejora en calidad del aplicativo</t>
  </si>
  <si>
    <t>Impuesto sobre vehículos automotores</t>
  </si>
  <si>
    <t>La liquidación del impuesto se realiza de manera presencial y por medio del correo electrónico.  El pago del trámite se realiza presencialmente en bancos.</t>
  </si>
  <si>
    <t>El trámite se podrá realizar totalmente en línea, tanto la liquidación del impuesto como el pago</t>
  </si>
  <si>
    <t>Disminución de costos, desplazamientos, tiempo</t>
  </si>
  <si>
    <t>Trámite total en línea</t>
  </si>
  <si>
    <t>Sobretasa departamental a la gasolina motor</t>
  </si>
  <si>
    <t>Facilidades de pago para los deudores de obligaciones tributarias</t>
  </si>
  <si>
    <t>La liquidación mensual del recibo de pago se realiza de manera presencial</t>
  </si>
  <si>
    <t>La liquidación mensual del recibo de pago se realiza a través de la página de la Gobernación</t>
  </si>
  <si>
    <t>COMPONENTE 3: RENDICION DE CUENTAS</t>
  </si>
  <si>
    <t>Fases de la Rendición de Cuentas</t>
  </si>
  <si>
    <t>Actividades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</si>
  <si>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</si>
  <si>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</si>
  <si>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</si>
  <si>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</si>
  <si>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</si>
  <si>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</si>
  <si>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</si>
  <si>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</si>
  <si>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t>
  </si>
  <si>
    <t xml:space="preserve">A TRAVÉS DE LAS  SECTORIALES DE GOBIERNO, PAZ Y POLÍTICA SOCIAL   SE REALIZARON INVITACIONES A LOS DIFERENTES LÍDERES DE LA CIUDAD PARA SER INFORMADOS DE LA RENDICIÓN PÚBLICA DE CUENTAS Y APROVECHANDO TAMBIÉN PARA DEFINIR LOS TEMAS MÁS RELEVANTES DE ESTE EJERCICIO INSTITUCIONAL
CON BASE EN LO ANTERIOR, SE RECOGIERON LOS INSUMOS NECESARIOS, QUE PERMITIERON A LOS CONSULTORES DEL PROCESO DE LA RENDICIÓN DE CUENTAS, TENER PRESENTE, CUÁLES FUERON LOS TEMAS DE MAYOR INTERÉS DE LA CIUDADANÍA PARA SER PRESENTADOS EN LA RENDICIÓN. PARA ELLO SE COLGÓ EN LA PÁGINA DE LA GOBERNACIÓN,  UNA INVITACIÓN A LAS COMUNIDADES PARA QUE DIERAN A CONOCER LOS TEMAS DE SU INTERÉS EN SU ZONA
ADELANTADO ESTE PROCESO DE CONSULTA, LAS SECTORIALES COMPROMETIDAS, CONFRONTARON LA INFORMACIÓN OBTENIDA, ARROJANDO ESTA CONSULTA, EL INTERÉS CLARO DE CIUDADANÍA, POR CONOCER DONDE HABÍAN SIDO BENEFICIADOS
</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</si>
  <si>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</si>
  <si>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</si>
  <si>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</si>
  <si>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</si>
  <si>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</si>
  <si>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Se Identifican los actores pertinentes para el proceso de comunicación pública y dialogo: Gremios, Organizaciones Sociales, Entidades de Control, la Academia y la Ciudadanía en general.</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</si>
  <si>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</si>
  <si>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</si>
  <si>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</si>
  <si>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</si>
  <si>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</si>
  <si>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Oficina Asesora de Planeación, Prensa, Secretaría de Gobieno</t>
  </si>
  <si>
    <t>20/02/2020 al 19/03/2020</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</si>
  <si>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</si>
  <si>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</si>
  <si>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</si>
  <si>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</si>
  <si>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</si>
  <si>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</si>
  <si>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</si>
  <si>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</si>
  <si>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</si>
  <si>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</si>
  <si>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05/03/2020 al 26/03/2020</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</si>
  <si>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</si>
  <si>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</si>
  <si>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</si>
  <si>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</si>
  <si>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</si>
  <si>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</si>
  <si>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</si>
  <si>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</si>
  <si>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</si>
  <si>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</si>
  <si>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</si>
  <si>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</si>
  <si>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</si>
  <si>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</si>
  <si>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</si>
  <si>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16/03/2020 al 14/04/2020</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</si>
  <si>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</si>
  <si>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</si>
  <si>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</si>
  <si>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</si>
  <si>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</si>
  <si>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</si>
  <si>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23/04/2020*</t>
  </si>
  <si>
    <t>4.2</t>
  </si>
  <si>
    <t xml:space="preserve">Elaborar el acta de la Rendición de Cuentas </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</si>
  <si>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</si>
  <si>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</si>
  <si>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</si>
  <si>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</si>
  <si>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</si>
  <si>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</si>
  <si>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</si>
  <si>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</si>
  <si>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</si>
  <si>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</si>
  <si>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4/05/2020*</t>
  </si>
  <si>
    <t>4.5</t>
  </si>
  <si>
    <t>Formulación y difusión de planes de mejoramiento.</t>
  </si>
  <si>
    <t>Formular planes de mejoramiento</t>
  </si>
  <si>
    <t>Planes de mejoramiento formulados</t>
  </si>
  <si>
    <t>18/05/2020*</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</si>
  <si>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</si>
  <si>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</si>
  <si>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</si>
  <si>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</si>
  <si>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r>
      <rPr>
        <b/>
        <sz val="10"/>
        <color indexed="8"/>
        <rFont val="Arial"/>
        <family val="2"/>
      </rPr>
      <t>Subcomponente 1</t>
    </r>
    <r>
      <rPr>
        <sz val="10"/>
        <color indexed="8"/>
        <rFont val="Arial"/>
        <family val="2"/>
      </rPr>
      <t xml:space="preserve">
Estructura Administrativa y Direccionamiento Estratégico"
</t>
    </r>
  </si>
  <si>
    <t>Constituir formalmente  la dependencia de Atención al Ciudadano atendiendo las directrices del Programa Nacional de Servicio al Ciudadano del Departamento Nacional de Planeación</t>
  </si>
  <si>
    <t xml:space="preserve">Formalización dependencia </t>
  </si>
  <si>
    <t>Dependencia Constituida</t>
  </si>
  <si>
    <t>Asesor de asuntos internos</t>
  </si>
  <si>
    <t>ESTA ACTIVIDAD NO SE HA INICIADO</t>
  </si>
  <si>
    <r>
      <rPr>
        <b/>
        <sz val="10"/>
        <color indexed="8"/>
        <rFont val="Arial"/>
        <family val="2"/>
      </rPr>
      <t>Subcomponente 2</t>
    </r>
    <r>
      <rPr>
        <sz val="10"/>
        <color indexed="8"/>
        <rFont val="Arial"/>
        <family val="2"/>
      </rPr>
      <t xml:space="preserve">
Fortalecimiento de los canales de atención</t>
    </r>
  </si>
  <si>
    <t>Comunicar la identidad institucional a los ciudadanos en el área de servicio al ciudadano, con imágenes visuales (carnets, logos)</t>
  </si>
  <si>
    <t>Mejoramiento Institucional</t>
  </si>
  <si>
    <t>ESTA ACTIVIDAD SE REALIZA DE FORMA PERMANENTE YA QUE LA PAGINA WEB DE LA ENTIDAD TIENE UN MICROSITIO DE ATENCIÓN AL CIUDADANO DONDE PUEDEN ENCONTRAR INFORMACIÓN DE INTERES. EN EL MARCO DE LA EMERGENCIA SANITARIA GENERADA POR EL COVID 19 LA ENTIDAD REALIZO AMPLIA DIFUSIÓN  A LA CIUDADANIA EN GENERAL ACERCA DE CÓMO ACCEDER A LOS SERVICIOS</t>
  </si>
  <si>
    <t xml:space="preserve">Desarrollar campañas informativas sobre los trámites y servicios que presta la Entidad y sus requisitos. </t>
  </si>
  <si>
    <t># de campañas realizadas</t>
  </si>
  <si>
    <t>Asesor de Asuntos internos * Asesor de Comunicaciones</t>
  </si>
  <si>
    <t>30/06/2020  * 31/12/2020</t>
  </si>
  <si>
    <t>EN EL MARCO DEL COVID 19 SE DESARROLLÓ AMPLIA DIFUSIÓN DE TRÁMITES Y SERVICIOS A LA CIUDADANIA CON EL FIN DE INVITARLOS A REALIZARLOS A TRAVES DE NUESTROS CANALES DE COMUNICACIÓN VIRTUALES, SE PUBLICARON VARIOS BOLETINES DE PRENSA POR PARTE DE LA OFICINA DE COMUNICACIONES ACERCA DEL TRATAMIENTO DE LA PANDEMIA Y LOS CAMBIOS EN LA ATENCIÓN AL CIUDADANO AL INTERIOR DE LA ENTIDAD</t>
  </si>
  <si>
    <r>
      <rPr>
        <b/>
        <sz val="10"/>
        <color indexed="8"/>
        <rFont val="Arial"/>
        <family val="2"/>
      </rPr>
      <t>Subcomponente 3</t>
    </r>
    <r>
      <rPr>
        <sz val="10"/>
        <color indexed="8"/>
        <rFont val="Arial"/>
        <family val="2"/>
      </rPr>
      <t xml:space="preserve">
Talento Humano</t>
    </r>
  </si>
  <si>
    <t>Fortalecer el proceso de capacitación de los servidores del área de atención al ciudadano;  se deben Incluir en el proceso de inducción y reinducción de la entidad  (Política de servicio al ciudadano, normatividad, procedimientos, oferta institucional/portafolio de servicios, protocolos de servicio al ciudadano, uso de sistemas de información de la entidad, política de tratamiento de datos personales plataformas virtuales (no más filas, SUIT), información general de la entidad (organigrama, contactos dependencias, misión, visión, valores, plan de desarrollo), con una periocidad  no mayor a 6 meses.</t>
  </si>
  <si>
    <t xml:space="preserve">Registro de actividades desarrolladas y participantes. </t>
  </si>
  <si>
    <t># funcionarios capacitados</t>
  </si>
  <si>
    <t>Líder Programa de Gestión Humana</t>
  </si>
  <si>
    <t>30/05/2020 * 30/11/2020</t>
  </si>
  <si>
    <t>DURANTE ESTE AÑO SE REALIZÒ, LAS DIFERENTES INDUCCÒN A TODOS LOS FUNCIONARIOS QUE INGRESARON A ESTA ENTIDAD, ESTA ACTIVIDAD SE DESARROLLO DE MANERA PRESENCIAL. LA REINDUCCÒN DEBIDO A LOS PROTOCOLOS DE BIOSEGURIDAD SE DESARROLLO DE MANERA VIRTUAL, EL CUAL SE HIZO A TRAVÈS DE UN VIDEO INSTITUCIONAL Y LA ENVIAMOS A TODOS LOS CORREOS DE LOS FUNCIONARIOS DE LA ADMINISTRACÒN DEPARTAMENTAL A TRAVÈS DEL SIGUIENTE LINK  HTTPS://YOUTUBE.COM/PLAYLIST?LIST=PL-VZXVVWNJ88U3PXJTWP7JEQBFMX4UOJ_Y ADEMAS SE HIZO OTRO LINK PARA SU RESPECTIVA EVALUACIÒN.  EN ESTA CAPACITACIONES SE LES BRINDÒ INFORMACIÓN GENERAL DE LA ENTIDAD (ORGANIGRAMA,DEPENDENCIAS, MISIÓN, VISIÓN, VALORES, DEBERES, DERECHOS DE CADA FUNCIONARIOS)</t>
  </si>
  <si>
    <t>Promover la participación de los Servidores Públicos del área de atención al ciudadano en los talleres y cursos virtuales de Lenguaje Claro ofrecidos por el PNSC del Departamento Nacional de Planeación.</t>
  </si>
  <si>
    <t>Registro de Participantes</t>
  </si>
  <si>
    <t>UNA VEZ SUMINSITRADA LA INFOMACIÓN QUE HIZO ESTA OFICINA A ASUNTOS INTERNOS, MEDIANTE ID 153599, QUIEN ES LA ENCARGADA DE LLEVAR ESTOS PROCESOS DE ATENCIÒN AL CLIENTE,PROCEDIMOS A DIVULGA A TODOS LOS SERVIODES PÚBLICOS DE ESTA ENTIDAD, LA GUIJA DE LENGUAJE CLARO. LO HICIMOS MEDIANTE CIRCULAR ID 153694.</t>
  </si>
  <si>
    <t>Divulgar a los servidores públicos de la entidad la Guía de Lenguaje Claro del PNSC del Departamento Nacional de Planeación.</t>
  </si>
  <si>
    <t>Evidencia de Socialización</t>
  </si>
  <si>
    <t># guías  entregadas</t>
  </si>
  <si>
    <t>UNA VEZ SUMINISTRADA LA INFOMACIÓN QUE HIZO ESTA OFICINA A ASUNTOS INTERNOS, MEDIANTE ID 153599, QUIEN ES LA ENCARGADA DE LLEVAR ESTOS PROCESOS DE ATENCIÒN AL CLIENTE,PROCEDIMOS A DIVULGA A TODOS LOS SERVIODES PÚBLICOS DE ESTA ENTIDAD, LA GUIJA DE LENGUAJE CLARO. LO HICIMOS MEDIANTE CIRCULAR ID 153694.</t>
  </si>
  <si>
    <r>
      <rPr>
        <b/>
        <sz val="10"/>
        <color indexed="8"/>
        <rFont val="Arial"/>
        <family val="2"/>
      </rPr>
      <t>Subcomponente 4</t>
    </r>
    <r>
      <rPr>
        <sz val="10"/>
        <color indexed="8"/>
        <rFont val="Arial"/>
        <family val="2"/>
      </rPr>
      <t xml:space="preserve">
Normativo y Procedimental</t>
    </r>
  </si>
  <si>
    <t>Elaborar el Protocolo de  Atención al Ciudadano para fortalecer el funcionamiento armónico del sistema de servicio al ciudadano de la Gobernación atendiendo las recomendaciones efectuadas al borrador de este documento por el profesional especializado de MECI - CALIDAD</t>
  </si>
  <si>
    <t>Protocolo de Atención al Ciudadano  publicado</t>
  </si>
  <si>
    <t>Dcto del protocolo</t>
  </si>
  <si>
    <t>Asesor de Asuntos Internos</t>
  </si>
  <si>
    <t>ESTE DOCUMENTO SE ENCUENTRA EN BORRADOR</t>
  </si>
  <si>
    <t>Articular el sistema de gestión documental con los sistemas de información dispuestos para el servicio a la ciudadania en los diferentes canales de atención.</t>
  </si>
  <si>
    <t>Asesor de Asuntos Internos * Lider del Programa de Archivo</t>
  </si>
  <si>
    <t>EL MANUAL DE GESTIÓN DOCUMENTAL  ESTÁ EN BORRADOR, ESTE DOCUMENTO ES EL PUNTO DE PARTIDA EN LA ARTICULACIÓN QUE SE DEBE TENER CON EL PROCESO DE ATENCIÓN AL CIUDADANO, EN ESTE MOMENTO YA CADA UNO DE LAS SECTORIALES IMPLICADAS EN ESTE MANUAL REALIZARON LA  REVISIÓN DEL DOCUMENTO FINAL Y SE ENVIARÁ LOS PRÓXIMOS DÍAS A LA OFICINA DE MECI CALIDAD PARA SU REVISIÓN, APROBACIÓN Y PUBLICACIÓN.</t>
  </si>
  <si>
    <t>Actualización y unificación de procedimientos relacionados con PQRSD de la entidad</t>
  </si>
  <si>
    <t>Procedimiento Unificado</t>
  </si>
  <si>
    <t>30/06/2020 * 31/12/2020</t>
  </si>
  <si>
    <t>EL PROCEDIMIENTO DE PQR ESTÁ ACTUALIZADO</t>
  </si>
  <si>
    <r>
      <rPr>
        <b/>
        <sz val="10"/>
        <color indexed="8"/>
        <rFont val="Arial"/>
        <family val="2"/>
      </rPr>
      <t xml:space="preserve">Subcomponente 5 </t>
    </r>
    <r>
      <rPr>
        <sz val="10"/>
        <color indexed="8"/>
        <rFont val="Arial"/>
        <family val="2"/>
      </rPr>
      <t xml:space="preserve">
Relacionamiento con el ciudadano</t>
    </r>
  </si>
  <si>
    <t>Planificar y realizar de manera periódica,mediciones de percepción ciudadana frente a la calidad de los trámites y servicios brindados por la entidad de manera presencial y  por medios electrónicos</t>
  </si>
  <si>
    <t>Documento de resultados de la medición de percepción de los ciudadanos respecto a la calidad y accesibilidad de los canales de atención</t>
  </si>
  <si>
    <t>EN EL MARCO DE LA EMERGENCIA SANITARIA GENERADA POR EL COVID 19 LA ENTIDAD NO REALIZO LAS ENCUESTAS DE PERCEPCIÓN YA QUE ESTÁS SE REALIZAN DE MODO PRESENCIAL EN LOS PUNTOS DE ATENCIÓN AL CIUDADANO CON QUE CUENTA LA ENTIDAD.</t>
  </si>
  <si>
    <t>COMPONENTE 5: TRANSPARENCIA Y ACCESO DE LA INFORMACION</t>
  </si>
  <si>
    <t>Meta y producto</t>
  </si>
  <si>
    <t xml:space="preserve">SEGUIMIENTO OFICINA DE  CONTROL INTERNO  AL 30 de Diciembre  2020 </t>
  </si>
  <si>
    <r>
      <rPr>
        <b/>
        <sz val="10"/>
        <color indexed="8"/>
        <rFont val="Arial"/>
        <family val="2"/>
      </rPr>
      <t>Subcomponente 1</t>
    </r>
    <r>
      <rPr>
        <sz val="10"/>
        <color indexed="8"/>
        <rFont val="Arial"/>
        <family val="2"/>
      </rPr>
      <t xml:space="preserve">
Lineamientos de Transparencia Activa</t>
    </r>
  </si>
  <si>
    <t>Divulgar y Publicar Datos Abiertos de la Entidad.</t>
  </si>
  <si>
    <t xml:space="preserve">Publicación y actualización de los datasets en el portal </t>
  </si>
  <si>
    <t>Numero de Datos Abiertos Actualizados/ Numero de Datos Abiertos Publicados</t>
  </si>
  <si>
    <t>ASESOR TIC - SISTEMAS</t>
  </si>
  <si>
    <t>La entidad publica información en el portal de datos Abiertos www.datos.gov.co
Evidencia: https://datos.gov.co/browse?Información-de-la-Entidad_Nombre-de-la-Entidad=Gobernación+del+Cesar&amp;sortBy=newest</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</si>
  <si>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</si>
  <si>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</si>
  <si>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</si>
  <si>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</si>
  <si>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La entidad actualiza constantemente la página web conforme a los lineamientos de transparencia y los principios de calidad y oportunidad de la Ley 1712 de 2014 
www.cesar.gov.co</t>
  </si>
  <si>
    <r>
      <rPr>
        <b/>
        <sz val="10"/>
        <color indexed="8"/>
        <rFont val="Arial"/>
        <family val="2"/>
      </rPr>
      <t>Subcomponente 3</t>
    </r>
    <r>
      <rPr>
        <sz val="10"/>
        <color indexed="8"/>
        <rFont val="Arial"/>
        <family val="2"/>
      </rPr>
      <t xml:space="preserve">
Elaboración los instrumentos de Gestión de la información</t>
    </r>
  </si>
  <si>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</si>
  <si>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</si>
  <si>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</si>
  <si>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</si>
  <si>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El Registro de activo de información se encuentra públicado en el sitio web de la entidad.
http://cesar.gov.co/d/index.php/es/mengesdoc/mengesdocregactinf
</t>
  </si>
  <si>
    <t xml:space="preserve">Actualizar el esquema de publicación de acuerdo a la norma </t>
  </si>
  <si>
    <t>Elaboración adopción y socialización del documento de Esquema de Publicación 2019</t>
  </si>
  <si>
    <t>Esquema de publicación, actualizado y socializado</t>
  </si>
  <si>
    <t xml:space="preserve">El documento se encuentra publicado en el sitio web: 
http://cesar.gov.co/d/index.php/es/avisos-de-interes/menvertaviinttic
</t>
  </si>
  <si>
    <t xml:space="preserve">BLANCA MARIA MENDOZA MENDOZA </t>
  </si>
  <si>
    <t xml:space="preserve">JEFE OFICINA DE CONTROL INTERNO </t>
  </si>
  <si>
    <t xml:space="preserve">ELABORÓ </t>
  </si>
  <si>
    <t>CARLOS CALDERÓN CÁCERES</t>
  </si>
  <si>
    <t xml:space="preserve">REVISÓ </t>
  </si>
  <si>
    <t>AMPARO DAZA</t>
  </si>
  <si>
    <t xml:space="preserve">APROBÓ </t>
  </si>
  <si>
    <t>1. REVISION DE LAS FACTURAS EN LA PLATFORMA SIRCEC DE ACUERDO A LA HORA DE RADICACIÒN POR SECTORALES, DURANTE LOS CUATRO MESES SE HAN REVIDADO UN 6324 CUENTAS</t>
  </si>
  <si>
    <t>1. OFICIOS A LAS DIFERENTES SECTORIALES SOLICITANDO ENTREGA DE INFORMES MENSUALES Y TRIMESTRALES.                     2. ACTAS DE COMITÉ DE SOSTENIBILIDAD.                                                 3.  SE REALIZARON 6 MESAS  DE MESAS DE TRABAJO CON LAS SECTORIALES QUE ALIMENTAN LA INFORMACIÒN FINANCIERA</t>
  </si>
  <si>
    <t xml:space="preserve">PARA ESTA ACTIVIDAD SE ADJUNTAN LAS EVIDENCIAS DE FOTOGRAFÍAS DE ENTRADA Y SALIDA DE LOS CARROTANQUES COMO TAMBIÉN EL CONTROL DE LOS FORMATOS DE ENTREGA DEL AGUA POTABLE A LAS COMUNIDADES O CORREGIDORES.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</si>
</sst>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4"/>
      <name val="Arial"/>
      <family val="2"/>
    </font>
    <font>
      <sz val="9"/>
      <name val="Arial"/>
      <family val="2"/>
    </font>
    <font>
      <b/>
      <sz val="10"/>
      <name val="Arial"/>
      <family val="2"/>
    </font>
    <font>
      <b/>
      <sz val="9"/>
      <name val="Arial"/>
      <family val="2"/>
    </font>
    <font>
      <sz val="10"/>
      <name val="Arial"/>
      <family val="2"/>
    </font>
    <font>
      <b/>
      <sz val="9"/>
      <color theme="1"/>
      <name val="Arial"/>
      <family val="2"/>
    </font>
    <font>
      <sz val="9"/>
      <color rgb="FF000000"/>
      <name val="Arial"/>
      <family val="2"/>
    </font>
    <font>
      <sz val="9"/>
      <color theme="1"/>
      <name val="Arial"/>
      <family val="2"/>
    </font>
    <font>
      <sz val="9"/>
      <color rgb="FF111111"/>
      <name val="Arial"/>
      <family val="2"/>
    </font>
    <font>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0"/>
      <color indexed="10"/>
      <name val="Arial"/>
      <family val="2"/>
    </font>
    <font>
      <sz val="9"/>
      <color indexed="8"/>
      <name val="Arial"/>
      <family val="2"/>
    </font>
    <font>
      <b/>
      <sz val="9"/>
      <color indexed="8"/>
      <name val="Arial"/>
      <family val="2"/>
    </font>
    <font>
      <sz val="9"/>
      <color indexed="10"/>
      <name val="Arial"/>
      <family val="2"/>
    </font>
    <font>
      <b/>
      <sz val="12"/>
      <color theme="1"/>
      <name val="Arial"/>
      <family val="2"/>
    </font>
    <font>
      <b/>
      <sz val="11"/>
      <color theme="1"/>
      <name val="Arial"/>
      <family val="2"/>
    </font>
    <font>
      <sz val="11"/>
      <color theme="1"/>
      <name val="Arial"/>
      <family val="2"/>
    </font>
    <font>
      <sz val="11"/>
      <color rgb="FF000000"/>
      <name val="Arial"/>
      <family val="2"/>
    </font>
    <font>
      <i/>
      <sz val="11"/>
      <color indexed="8"/>
      <name val="Arial"/>
      <family val="2"/>
    </font>
    <font>
      <sz val="11"/>
      <color indexed="8"/>
      <name val="Arial"/>
      <family val="2"/>
    </font>
    <font>
      <sz val="10"/>
      <color theme="1"/>
      <name val="Arial"/>
      <family val="2"/>
    </font>
    <font>
      <b/>
      <sz val="10"/>
      <color theme="1"/>
      <name val="Arial"/>
      <family val="2"/>
    </font>
    <font>
      <b/>
      <sz val="10"/>
      <color indexed="8"/>
      <name val="Arial"/>
      <family val="2"/>
    </font>
    <font>
      <sz val="10"/>
      <color indexed="8"/>
      <name val="Arial"/>
      <family val="2"/>
    </font>
    <font>
      <sz val="12"/>
      <name val="Arial"/>
      <family val="2"/>
    </font>
    <font>
      <i/>
      <sz val="9"/>
      <name val="Arial"/>
      <family val="2"/>
    </font>
    <font>
      <sz val="9"/>
      <color indexed="81"/>
      <name val="Tahoma"/>
      <family val="2"/>
    </font>
    <font>
      <b/>
      <sz val="9"/>
      <color indexed="81"/>
      <name val="Tahoma"/>
      <family val="2"/>
    </font>
  </fonts>
  <fills count="12">
    <fill>
      <patternFill patternType="none"/>
    </fill>
    <fill>
      <patternFill patternType="gray125"/>
    </fill>
    <fill>
      <patternFill patternType="solid">
        <fgColor theme="4" tint="0.39997558519241921"/>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FF"/>
        <bgColor indexed="64"/>
      </patternFill>
    </fill>
    <fill>
      <patternFill patternType="solid">
        <fgColor theme="0"/>
        <bgColor rgb="FF000000"/>
      </patternFill>
    </fill>
    <fill>
      <patternFill patternType="solid">
        <fgColor rgb="FF92D050"/>
        <bgColor indexed="64"/>
      </patternFill>
    </fill>
  </fills>
  <borders count="4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92">
    <xf numFmtId="0" fontId="0" fillId="0" borderId="0" xfId="0"/>
    <xf numFmtId="0" fontId="3" fillId="3" borderId="0" xfId="0" applyFont="1" applyFill="1" applyAlignment="1" applyProtection="1">
      <alignment horizontal="center" vertical="center"/>
    </xf>
    <xf numFmtId="0" fontId="3" fillId="3" borderId="0" xfId="0" applyFont="1" applyFill="1" applyProtection="1"/>
    <xf numFmtId="0" fontId="6" fillId="4" borderId="13" xfId="0" applyNumberFormat="1" applyFont="1" applyFill="1" applyBorder="1" applyAlignment="1" applyProtection="1">
      <alignment horizontal="center" vertical="center" textRotation="90" wrapText="1"/>
    </xf>
    <xf numFmtId="0" fontId="4" fillId="4" borderId="13" xfId="0" applyNumberFormat="1" applyFont="1" applyFill="1" applyBorder="1" applyAlignment="1" applyProtection="1">
      <alignment horizontal="center" vertical="center" wrapText="1"/>
    </xf>
    <xf numFmtId="0" fontId="4" fillId="4" borderId="13" xfId="0" applyFont="1" applyFill="1" applyBorder="1" applyAlignment="1">
      <alignment horizontal="center" vertical="center" textRotation="90"/>
    </xf>
    <xf numFmtId="0" fontId="4" fillId="4" borderId="13" xfId="0" applyFont="1" applyFill="1" applyBorder="1" applyAlignment="1" applyProtection="1">
      <alignment horizontal="center" vertical="center" textRotation="90" wrapText="1"/>
    </xf>
    <xf numFmtId="0" fontId="3" fillId="7" borderId="13" xfId="0" applyFont="1" applyFill="1" applyBorder="1" applyAlignment="1" applyProtection="1">
      <alignment vertical="center" wrapText="1"/>
    </xf>
    <xf numFmtId="0" fontId="3" fillId="7" borderId="13" xfId="0" applyNumberFormat="1" applyFont="1" applyFill="1" applyBorder="1" applyAlignment="1" applyProtection="1">
      <alignment horizontal="center" vertical="center" wrapText="1"/>
    </xf>
    <xf numFmtId="0" fontId="3" fillId="5" borderId="13" xfId="0" applyFont="1" applyFill="1" applyBorder="1" applyAlignment="1">
      <alignment horizontal="center" vertical="center" wrapText="1"/>
    </xf>
    <xf numFmtId="0" fontId="3" fillId="0" borderId="13" xfId="0" applyNumberFormat="1" applyFont="1" applyFill="1" applyBorder="1" applyAlignment="1" applyProtection="1">
      <alignment horizontal="justify" vertical="top"/>
    </xf>
    <xf numFmtId="0" fontId="3" fillId="7" borderId="13" xfId="0" applyFont="1" applyFill="1" applyBorder="1" applyAlignment="1" applyProtection="1">
      <alignment horizontal="justify" vertical="top" wrapText="1"/>
    </xf>
    <xf numFmtId="0" fontId="3" fillId="0" borderId="13" xfId="0" applyNumberFormat="1" applyFont="1" applyFill="1" applyBorder="1" applyAlignment="1" applyProtection="1">
      <alignment horizontal="center" vertical="center" wrapText="1"/>
    </xf>
    <xf numFmtId="14" fontId="3" fillId="7" borderId="13" xfId="0" applyNumberFormat="1" applyFont="1" applyFill="1" applyBorder="1" applyAlignment="1" applyProtection="1">
      <alignment vertical="center" wrapText="1"/>
    </xf>
    <xf numFmtId="0" fontId="3" fillId="7" borderId="13" xfId="0" applyFont="1" applyFill="1" applyBorder="1" applyAlignment="1">
      <alignment vertical="center" wrapText="1"/>
    </xf>
    <xf numFmtId="14" fontId="3" fillId="7" borderId="12" xfId="0" applyNumberFormat="1" applyFont="1" applyFill="1" applyBorder="1" applyAlignment="1" applyProtection="1">
      <alignment horizontal="center" vertical="center"/>
    </xf>
    <xf numFmtId="0" fontId="3" fillId="7" borderId="12" xfId="0" applyFont="1" applyFill="1" applyBorder="1" applyAlignment="1" applyProtection="1">
      <alignment horizontal="center" vertical="center" wrapText="1"/>
    </xf>
    <xf numFmtId="0" fontId="3" fillId="7" borderId="0" xfId="0" applyFont="1" applyFill="1" applyProtection="1"/>
    <xf numFmtId="14" fontId="3" fillId="7" borderId="13" xfId="0" applyNumberFormat="1" applyFont="1" applyFill="1" applyBorder="1" applyAlignment="1" applyProtection="1">
      <alignment horizontal="center" vertical="center"/>
    </xf>
    <xf numFmtId="0" fontId="3" fillId="7" borderId="13" xfId="0" applyFont="1" applyFill="1" applyBorder="1" applyAlignment="1" applyProtection="1">
      <alignment horizontal="center" vertical="center" wrapText="1"/>
    </xf>
    <xf numFmtId="0" fontId="3" fillId="7" borderId="13" xfId="0" applyFont="1" applyFill="1" applyBorder="1" applyAlignment="1" applyProtection="1">
      <alignment horizontal="center" vertical="center"/>
    </xf>
    <xf numFmtId="0" fontId="5" fillId="0" borderId="13" xfId="0" applyFont="1" applyFill="1" applyBorder="1" applyAlignment="1" applyProtection="1">
      <alignment vertical="center"/>
    </xf>
    <xf numFmtId="0" fontId="5" fillId="0" borderId="13" xfId="0" applyFont="1" applyFill="1" applyBorder="1" applyAlignment="1" applyProtection="1">
      <alignment vertical="center" wrapText="1"/>
    </xf>
    <xf numFmtId="0" fontId="3" fillId="3" borderId="13" xfId="0" applyFont="1" applyFill="1" applyBorder="1" applyAlignment="1" applyProtection="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justify" vertical="center" wrapText="1"/>
    </xf>
    <xf numFmtId="0" fontId="3" fillId="0" borderId="13" xfId="0" applyNumberFormat="1" applyFont="1" applyFill="1" applyBorder="1" applyAlignment="1" applyProtection="1">
      <alignment horizontal="justify" vertical="center"/>
    </xf>
    <xf numFmtId="0" fontId="3" fillId="0" borderId="13" xfId="0" applyFont="1" applyFill="1" applyBorder="1" applyAlignment="1" applyProtection="1">
      <alignment vertical="center" wrapText="1"/>
    </xf>
    <xf numFmtId="14" fontId="3" fillId="0" borderId="13" xfId="0" applyNumberFormat="1" applyFont="1" applyFill="1" applyBorder="1" applyAlignment="1" applyProtection="1">
      <alignment vertical="center" wrapText="1"/>
    </xf>
    <xf numFmtId="0" fontId="9" fillId="0" borderId="13" xfId="0" applyFont="1" applyBorder="1" applyAlignment="1">
      <alignment vertical="center" wrapText="1"/>
    </xf>
    <xf numFmtId="0" fontId="9" fillId="0" borderId="13" xfId="0" applyFont="1" applyBorder="1" applyAlignment="1">
      <alignment horizontal="justify" vertical="center" wrapText="1"/>
    </xf>
    <xf numFmtId="0" fontId="3" fillId="0" borderId="13" xfId="0" applyFont="1" applyFill="1" applyBorder="1" applyAlignment="1">
      <alignment vertical="center" wrapText="1"/>
    </xf>
    <xf numFmtId="0" fontId="3" fillId="3" borderId="13" xfId="0" applyFont="1" applyFill="1" applyBorder="1" applyAlignment="1" applyProtection="1">
      <alignment horizontal="center" vertical="center"/>
    </xf>
    <xf numFmtId="0" fontId="3" fillId="7" borderId="13" xfId="0" applyNumberFormat="1" applyFont="1" applyFill="1" applyBorder="1" applyAlignment="1" applyProtection="1">
      <alignment horizontal="justify" vertical="top" wrapText="1"/>
    </xf>
    <xf numFmtId="0" fontId="3" fillId="0" borderId="13"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3" xfId="0" quotePrefix="1" applyFont="1" applyBorder="1" applyAlignment="1">
      <alignment vertical="center" wrapText="1"/>
    </xf>
    <xf numFmtId="0" fontId="9" fillId="0" borderId="0" xfId="0" applyFont="1" applyAlignment="1">
      <alignment vertical="center" wrapText="1"/>
    </xf>
    <xf numFmtId="0" fontId="9" fillId="0" borderId="13" xfId="0" applyFont="1" applyFill="1" applyBorder="1" applyAlignment="1">
      <alignment horizontal="center" vertical="center" wrapText="1"/>
    </xf>
    <xf numFmtId="0" fontId="9" fillId="9" borderId="13" xfId="0" applyFont="1" applyFill="1" applyBorder="1" applyAlignment="1">
      <alignment vertical="center" wrapText="1"/>
    </xf>
    <xf numFmtId="0" fontId="3" fillId="7" borderId="13" xfId="0" applyFont="1" applyFill="1" applyBorder="1" applyAlignment="1" applyProtection="1">
      <alignment horizontal="center" vertical="center" wrapText="1"/>
      <protection locked="0"/>
    </xf>
    <xf numFmtId="0" fontId="3" fillId="7" borderId="13" xfId="0" applyNumberFormat="1" applyFont="1" applyFill="1" applyBorder="1" applyAlignment="1" applyProtection="1">
      <alignment vertical="center" wrapText="1"/>
    </xf>
    <xf numFmtId="0" fontId="10" fillId="0" borderId="13" xfId="0" applyFont="1" applyBorder="1" applyAlignment="1">
      <alignment vertical="center" wrapText="1"/>
    </xf>
    <xf numFmtId="0" fontId="3" fillId="7" borderId="13" xfId="0" applyFont="1" applyFill="1" applyBorder="1" applyAlignment="1" applyProtection="1">
      <alignment horizontal="center" vertical="center"/>
      <protection locked="0"/>
    </xf>
    <xf numFmtId="0" fontId="3" fillId="7" borderId="13" xfId="0" applyFont="1" applyFill="1" applyBorder="1" applyAlignment="1">
      <alignment horizontal="center" vertical="center"/>
    </xf>
    <xf numFmtId="0" fontId="3" fillId="5" borderId="13" xfId="0" applyNumberFormat="1" applyFont="1" applyFill="1" applyBorder="1" applyAlignment="1" applyProtection="1">
      <alignment horizontal="center" vertical="center" wrapText="1"/>
    </xf>
    <xf numFmtId="0" fontId="3" fillId="7" borderId="13" xfId="0" applyFont="1" applyFill="1" applyBorder="1" applyAlignment="1" applyProtection="1">
      <alignment horizontal="justify" vertical="center" wrapText="1"/>
    </xf>
    <xf numFmtId="0" fontId="3" fillId="7" borderId="16" xfId="0" applyFont="1" applyFill="1" applyBorder="1" applyAlignment="1" applyProtection="1">
      <alignment vertical="center" wrapText="1"/>
    </xf>
    <xf numFmtId="0" fontId="3" fillId="3" borderId="16" xfId="0" applyFont="1" applyFill="1" applyBorder="1" applyAlignment="1" applyProtection="1">
      <alignment horizontal="center" vertical="center"/>
    </xf>
    <xf numFmtId="0" fontId="3" fillId="5" borderId="16"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justify" vertical="center"/>
    </xf>
    <xf numFmtId="0" fontId="3" fillId="7" borderId="16" xfId="0" applyFont="1" applyFill="1" applyBorder="1" applyAlignment="1" applyProtection="1">
      <alignment horizontal="justify" vertical="center" wrapText="1"/>
    </xf>
    <xf numFmtId="0" fontId="3" fillId="7" borderId="16" xfId="0" applyFont="1" applyFill="1" applyBorder="1" applyAlignment="1" applyProtection="1">
      <alignment horizontal="center" vertical="center" wrapText="1"/>
      <protection locked="0"/>
    </xf>
    <xf numFmtId="0" fontId="3" fillId="3" borderId="16" xfId="0" applyFont="1" applyFill="1" applyBorder="1" applyAlignment="1" applyProtection="1">
      <alignment vertical="center" wrapText="1"/>
    </xf>
    <xf numFmtId="0" fontId="3" fillId="7" borderId="16" xfId="0" applyNumberFormat="1" applyFont="1" applyFill="1" applyBorder="1" applyAlignment="1" applyProtection="1">
      <alignment vertical="center" wrapText="1"/>
    </xf>
    <xf numFmtId="14" fontId="3" fillId="7" borderId="16" xfId="0" applyNumberFormat="1" applyFont="1" applyFill="1" applyBorder="1" applyAlignment="1" applyProtection="1">
      <alignment vertical="center" wrapText="1"/>
    </xf>
    <xf numFmtId="0" fontId="3" fillId="7" borderId="16" xfId="0" applyFont="1" applyFill="1" applyBorder="1" applyAlignment="1">
      <alignment vertical="center" wrapText="1"/>
    </xf>
    <xf numFmtId="0" fontId="5" fillId="7" borderId="13" xfId="0"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protection locked="0"/>
    </xf>
    <xf numFmtId="0" fontId="3" fillId="7" borderId="19" xfId="0" applyFont="1" applyFill="1" applyBorder="1" applyAlignment="1">
      <alignment vertical="center" wrapText="1"/>
    </xf>
    <xf numFmtId="0" fontId="9" fillId="0" borderId="13" xfId="0" applyFont="1" applyBorder="1" applyAlignment="1">
      <alignment horizontal="center" vertical="top" wrapText="1"/>
    </xf>
    <xf numFmtId="14" fontId="11" fillId="7" borderId="13" xfId="0" applyNumberFormat="1" applyFont="1" applyFill="1" applyBorder="1" applyAlignment="1" applyProtection="1">
      <alignment vertical="center" wrapText="1"/>
    </xf>
    <xf numFmtId="0" fontId="11" fillId="7" borderId="13" xfId="0" applyFont="1" applyFill="1" applyBorder="1" applyAlignment="1" applyProtection="1">
      <alignment vertical="center" wrapText="1"/>
    </xf>
    <xf numFmtId="0" fontId="11" fillId="7" borderId="13" xfId="0" applyFont="1" applyFill="1" applyBorder="1" applyAlignment="1">
      <alignment vertical="center" wrapText="1"/>
    </xf>
    <xf numFmtId="0" fontId="11" fillId="7" borderId="13"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0" borderId="13" xfId="0" applyFont="1" applyBorder="1" applyAlignment="1">
      <alignment horizontal="justify" vertical="center" wrapText="1"/>
    </xf>
    <xf numFmtId="0" fontId="11" fillId="7" borderId="13" xfId="0" applyFont="1" applyFill="1" applyBorder="1" applyAlignment="1">
      <alignment horizontal="justify" vertical="center" wrapText="1"/>
    </xf>
    <xf numFmtId="0" fontId="11" fillId="7" borderId="13" xfId="0" applyFont="1" applyFill="1" applyBorder="1" applyAlignment="1" applyProtection="1">
      <alignment horizontal="center" vertical="center" wrapText="1"/>
      <protection locked="0"/>
    </xf>
    <xf numFmtId="14" fontId="11" fillId="7" borderId="13" xfId="0" applyNumberFormat="1" applyFont="1" applyFill="1" applyBorder="1" applyAlignment="1">
      <alignment vertical="center" wrapText="1"/>
    </xf>
    <xf numFmtId="0" fontId="12" fillId="0" borderId="13" xfId="0" applyFont="1" applyBorder="1" applyAlignment="1">
      <alignment horizontal="justify" vertical="center" wrapText="1"/>
    </xf>
    <xf numFmtId="0" fontId="13" fillId="0" borderId="13" xfId="0" applyFont="1" applyBorder="1" applyAlignment="1">
      <alignment vertical="center" wrapText="1"/>
    </xf>
    <xf numFmtId="0" fontId="14" fillId="7" borderId="13" xfId="0" applyFont="1" applyFill="1" applyBorder="1" applyAlignment="1">
      <alignment vertical="center" wrapText="1"/>
    </xf>
    <xf numFmtId="0" fontId="14" fillId="7" borderId="13" xfId="0" applyFont="1" applyFill="1" applyBorder="1" applyAlignment="1">
      <alignment horizontal="justify" vertical="center" wrapText="1"/>
    </xf>
    <xf numFmtId="0" fontId="11" fillId="7" borderId="13" xfId="0" applyFont="1" applyFill="1" applyBorder="1" applyAlignment="1">
      <alignment horizontal="center" vertical="center"/>
    </xf>
    <xf numFmtId="0" fontId="13" fillId="7" borderId="13" xfId="0" applyFont="1" applyFill="1" applyBorder="1" applyAlignment="1">
      <alignment vertical="center" wrapText="1"/>
    </xf>
    <xf numFmtId="0" fontId="13" fillId="0" borderId="19" xfId="0" applyFont="1" applyBorder="1" applyAlignment="1">
      <alignment vertical="center" wrapText="1"/>
    </xf>
    <xf numFmtId="0" fontId="13" fillId="0" borderId="19" xfId="0" applyFont="1" applyBorder="1" applyAlignment="1">
      <alignment vertical="center"/>
    </xf>
    <xf numFmtId="0" fontId="13" fillId="0" borderId="19" xfId="0" applyFont="1" applyBorder="1" applyAlignment="1">
      <alignment vertical="top" wrapText="1"/>
    </xf>
    <xf numFmtId="14" fontId="13" fillId="0" borderId="19" xfId="0" applyNumberFormat="1" applyFont="1" applyBorder="1" applyAlignment="1">
      <alignment vertical="center" wrapText="1"/>
    </xf>
    <xf numFmtId="2" fontId="9" fillId="7" borderId="13" xfId="0" applyNumberFormat="1" applyFont="1" applyFill="1" applyBorder="1" applyAlignment="1">
      <alignment vertical="center" wrapText="1"/>
    </xf>
    <xf numFmtId="0" fontId="9" fillId="7" borderId="21" xfId="0" applyFont="1" applyFill="1" applyBorder="1" applyAlignment="1">
      <alignment vertical="center" wrapText="1"/>
    </xf>
    <xf numFmtId="0" fontId="3" fillId="7" borderId="13" xfId="0" applyNumberFormat="1" applyFont="1" applyFill="1" applyBorder="1" applyAlignment="1" applyProtection="1">
      <alignment horizontal="justify" vertical="center" wrapText="1"/>
    </xf>
    <xf numFmtId="0" fontId="9" fillId="7" borderId="19" xfId="0" applyFont="1" applyFill="1" applyBorder="1" applyAlignment="1">
      <alignment vertical="top" wrapText="1"/>
    </xf>
    <xf numFmtId="0" fontId="9" fillId="7" borderId="13" xfId="0" applyFont="1" applyFill="1" applyBorder="1" applyAlignment="1">
      <alignment vertical="center" wrapText="1"/>
    </xf>
    <xf numFmtId="0" fontId="3" fillId="7" borderId="13" xfId="0" applyNumberFormat="1" applyFont="1" applyFill="1" applyBorder="1" applyAlignment="1" applyProtection="1">
      <alignment horizontal="justify" vertical="top"/>
    </xf>
    <xf numFmtId="0" fontId="3" fillId="7" borderId="13" xfId="0" applyFont="1" applyFill="1" applyBorder="1" applyAlignment="1">
      <alignment horizontal="left" vertical="top" wrapText="1"/>
    </xf>
    <xf numFmtId="0" fontId="9" fillId="7" borderId="13" xfId="0" applyFont="1" applyFill="1" applyBorder="1" applyAlignment="1">
      <alignment horizontal="left" vertical="top" wrapText="1"/>
    </xf>
    <xf numFmtId="14" fontId="3" fillId="10" borderId="13" xfId="0" applyNumberFormat="1" applyFont="1" applyFill="1" applyBorder="1" applyAlignment="1">
      <alignment vertical="center" wrapText="1"/>
    </xf>
    <xf numFmtId="0" fontId="3" fillId="7" borderId="13" xfId="0" applyFont="1" applyFill="1" applyBorder="1" applyAlignment="1" applyProtection="1">
      <alignment vertical="center"/>
    </xf>
    <xf numFmtId="0" fontId="3" fillId="7" borderId="13" xfId="0" applyNumberFormat="1" applyFont="1" applyFill="1" applyBorder="1" applyAlignment="1" applyProtection="1">
      <alignment horizontal="center" vertical="top" wrapText="1"/>
    </xf>
    <xf numFmtId="0" fontId="3" fillId="7" borderId="13" xfId="0" applyFont="1" applyFill="1" applyBorder="1" applyAlignment="1" applyProtection="1">
      <alignment horizontal="left" vertical="top" wrapText="1"/>
    </xf>
    <xf numFmtId="0" fontId="9" fillId="7" borderId="16" xfId="0" applyFont="1" applyFill="1" applyBorder="1" applyAlignment="1">
      <alignment vertical="center" wrapText="1"/>
    </xf>
    <xf numFmtId="0" fontId="9" fillId="7" borderId="16" xfId="0" applyFont="1" applyFill="1" applyBorder="1" applyAlignment="1">
      <alignment horizontal="left" vertical="top" wrapText="1"/>
    </xf>
    <xf numFmtId="0" fontId="3" fillId="7" borderId="16" xfId="0" applyNumberFormat="1" applyFont="1" applyFill="1" applyBorder="1" applyAlignment="1" applyProtection="1">
      <alignment horizontal="center" vertical="center" wrapText="1"/>
    </xf>
    <xf numFmtId="0" fontId="3" fillId="7" borderId="13" xfId="0" applyFont="1" applyFill="1" applyBorder="1" applyAlignment="1">
      <alignment horizontal="center" vertical="center" wrapText="1"/>
    </xf>
    <xf numFmtId="0" fontId="3" fillId="7" borderId="13" xfId="0" applyFont="1" applyFill="1" applyBorder="1" applyAlignment="1">
      <alignment horizontal="justify" vertical="center" wrapText="1"/>
    </xf>
    <xf numFmtId="14" fontId="3" fillId="7" borderId="13" xfId="0" applyNumberFormat="1" applyFont="1" applyFill="1" applyBorder="1" applyAlignment="1">
      <alignment vertical="center" wrapText="1"/>
    </xf>
    <xf numFmtId="0" fontId="8" fillId="0" borderId="13" xfId="0" applyFont="1" applyFill="1" applyBorder="1" applyAlignment="1">
      <alignment vertical="center" wrapText="1"/>
    </xf>
    <xf numFmtId="0" fontId="8" fillId="7" borderId="13" xfId="0" applyFont="1" applyFill="1" applyBorder="1" applyAlignment="1">
      <alignment vertical="center" wrapText="1"/>
    </xf>
    <xf numFmtId="0" fontId="3" fillId="0" borderId="13" xfId="0" applyFont="1" applyBorder="1" applyAlignment="1">
      <alignment horizontal="justify" vertical="top"/>
    </xf>
    <xf numFmtId="0" fontId="8" fillId="0" borderId="13" xfId="0" applyFont="1" applyBorder="1" applyAlignment="1">
      <alignment vertical="center" wrapText="1"/>
    </xf>
    <xf numFmtId="14" fontId="9" fillId="0" borderId="13" xfId="0" applyNumberFormat="1" applyFont="1" applyBorder="1" applyAlignment="1">
      <alignment vertical="center" wrapText="1"/>
    </xf>
    <xf numFmtId="0" fontId="9" fillId="7" borderId="13" xfId="0" applyFont="1" applyFill="1" applyBorder="1" applyAlignment="1">
      <alignment horizontal="center" vertical="center"/>
    </xf>
    <xf numFmtId="0" fontId="8" fillId="7" borderId="13" xfId="0" applyFont="1" applyFill="1" applyBorder="1" applyAlignment="1">
      <alignment horizontal="justify" vertical="top" wrapText="1"/>
    </xf>
    <xf numFmtId="0" fontId="9" fillId="7" borderId="13" xfId="0" applyFont="1" applyFill="1" applyBorder="1" applyAlignment="1">
      <alignment horizontal="center" vertical="center" wrapText="1"/>
    </xf>
    <xf numFmtId="17" fontId="9" fillId="7" borderId="13" xfId="0" applyNumberFormat="1" applyFont="1" applyFill="1" applyBorder="1" applyAlignment="1">
      <alignment vertical="center" wrapText="1"/>
    </xf>
    <xf numFmtId="0" fontId="9" fillId="0" borderId="13" xfId="0" applyFont="1" applyBorder="1" applyAlignment="1">
      <alignment horizontal="center" vertical="center"/>
    </xf>
    <xf numFmtId="17" fontId="9" fillId="0" borderId="13" xfId="0" applyNumberFormat="1" applyFont="1" applyBorder="1" applyAlignment="1">
      <alignment vertical="center" wrapText="1"/>
    </xf>
    <xf numFmtId="0" fontId="8" fillId="7"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9" fillId="0" borderId="13" xfId="0" applyFont="1" applyBorder="1" applyAlignment="1">
      <alignment vertical="center"/>
    </xf>
    <xf numFmtId="0" fontId="3" fillId="0" borderId="13" xfId="0" applyFont="1" applyBorder="1" applyAlignment="1">
      <alignment vertical="center" wrapText="1"/>
    </xf>
    <xf numFmtId="0" fontId="8" fillId="7" borderId="13" xfId="0" applyFont="1" applyFill="1" applyBorder="1" applyAlignment="1">
      <alignment horizontal="center" vertical="top" wrapText="1"/>
    </xf>
    <xf numFmtId="14" fontId="9" fillId="7" borderId="13" xfId="0" applyNumberFormat="1" applyFont="1" applyFill="1" applyBorder="1" applyAlignment="1">
      <alignment vertical="center" wrapText="1"/>
    </xf>
    <xf numFmtId="0" fontId="3" fillId="3" borderId="13" xfId="0" applyFont="1" applyFill="1" applyBorder="1"/>
    <xf numFmtId="0" fontId="9" fillId="0" borderId="13" xfId="0" applyFont="1" applyBorder="1" applyAlignment="1">
      <alignment horizontal="justify" vertical="top" wrapText="1"/>
    </xf>
    <xf numFmtId="15" fontId="9" fillId="0" borderId="13" xfId="0" applyNumberFormat="1" applyFont="1" applyBorder="1" applyAlignment="1">
      <alignment vertical="center" wrapText="1"/>
    </xf>
    <xf numFmtId="15" fontId="9" fillId="0" borderId="13" xfId="0" applyNumberFormat="1" applyFont="1" applyFill="1" applyBorder="1" applyAlignment="1">
      <alignment vertical="center" wrapText="1"/>
    </xf>
    <xf numFmtId="2" fontId="9" fillId="0" borderId="13" xfId="0" applyNumberFormat="1" applyFont="1" applyBorder="1" applyAlignment="1">
      <alignment vertical="center" wrapText="1"/>
    </xf>
    <xf numFmtId="2" fontId="9" fillId="0" borderId="13" xfId="0" applyNumberFormat="1" applyFont="1" applyBorder="1" applyAlignment="1">
      <alignment horizontal="justify" vertical="top" wrapText="1"/>
    </xf>
    <xf numFmtId="2" fontId="3" fillId="0" borderId="13" xfId="0" applyNumberFormat="1" applyFont="1" applyBorder="1" applyAlignment="1">
      <alignment horizontal="justify" vertical="top" wrapText="1"/>
    </xf>
    <xf numFmtId="0" fontId="11" fillId="3" borderId="13" xfId="0" applyFont="1" applyFill="1" applyBorder="1" applyAlignment="1">
      <alignment horizontal="center" vertical="center"/>
    </xf>
    <xf numFmtId="0" fontId="9" fillId="0" borderId="13" xfId="0" applyFont="1" applyFill="1" applyBorder="1" applyAlignment="1">
      <alignment vertical="center"/>
    </xf>
    <xf numFmtId="2" fontId="9" fillId="7" borderId="13" xfId="0" applyNumberFormat="1" applyFont="1" applyFill="1" applyBorder="1" applyAlignment="1">
      <alignment horizontal="justify" vertical="top" wrapText="1"/>
    </xf>
    <xf numFmtId="0" fontId="8" fillId="0" borderId="13" xfId="0" applyFont="1" applyBorder="1" applyAlignment="1">
      <alignment horizontal="justify" vertical="top" wrapText="1"/>
    </xf>
    <xf numFmtId="0" fontId="9" fillId="7" borderId="13" xfId="0" applyFont="1" applyFill="1" applyBorder="1" applyAlignment="1">
      <alignment horizontal="justify" vertical="top" wrapText="1"/>
    </xf>
    <xf numFmtId="0" fontId="8" fillId="7" borderId="16" xfId="0" applyFont="1" applyFill="1" applyBorder="1" applyAlignment="1">
      <alignment vertical="center" wrapText="1"/>
    </xf>
    <xf numFmtId="0" fontId="9" fillId="7" borderId="16"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0" borderId="16" xfId="0" applyFont="1" applyBorder="1" applyAlignment="1">
      <alignment horizontal="justify" vertical="top"/>
    </xf>
    <xf numFmtId="0" fontId="9" fillId="7" borderId="16" xfId="0" applyFont="1" applyFill="1" applyBorder="1" applyAlignment="1">
      <alignment horizontal="justify" vertical="top" wrapText="1"/>
    </xf>
    <xf numFmtId="0" fontId="9" fillId="0" borderId="16" xfId="0" applyFont="1" applyBorder="1" applyAlignment="1">
      <alignment horizontal="center" vertical="center" wrapText="1"/>
    </xf>
    <xf numFmtId="14" fontId="9" fillId="7" borderId="16" xfId="0" applyNumberFormat="1" applyFont="1" applyFill="1" applyBorder="1" applyAlignment="1">
      <alignment vertical="center" wrapText="1"/>
    </xf>
    <xf numFmtId="14" fontId="3" fillId="7" borderId="16" xfId="0" applyNumberFormat="1" applyFont="1" applyFill="1" applyBorder="1" applyAlignment="1">
      <alignment vertical="center" wrapText="1"/>
    </xf>
    <xf numFmtId="0" fontId="8" fillId="0" borderId="12" xfId="0" applyFont="1" applyBorder="1" applyAlignment="1">
      <alignment vertical="center" wrapText="1"/>
    </xf>
    <xf numFmtId="0" fontId="9" fillId="0" borderId="12" xfId="0" applyFont="1" applyBorder="1" applyAlignment="1">
      <alignment vertical="center" wrapText="1"/>
    </xf>
    <xf numFmtId="0" fontId="8" fillId="0" borderId="12" xfId="0" applyFont="1" applyBorder="1" applyAlignment="1">
      <alignment horizontal="center" vertical="center" wrapText="1"/>
    </xf>
    <xf numFmtId="0" fontId="3" fillId="0" borderId="12" xfId="0" applyNumberFormat="1" applyFont="1" applyFill="1" applyBorder="1" applyAlignment="1" applyProtection="1">
      <alignment horizontal="justify" vertical="center"/>
    </xf>
    <xf numFmtId="14" fontId="9" fillId="0" borderId="12" xfId="0" applyNumberFormat="1" applyFont="1" applyBorder="1" applyAlignment="1">
      <alignment vertical="center" wrapText="1"/>
    </xf>
    <xf numFmtId="14" fontId="3" fillId="0" borderId="12" xfId="0" applyNumberFormat="1" applyFont="1" applyFill="1" applyBorder="1" applyAlignment="1" applyProtection="1">
      <alignment vertical="center" wrapText="1"/>
    </xf>
    <xf numFmtId="0" fontId="3" fillId="0" borderId="12" xfId="0" applyFont="1" applyBorder="1" applyAlignment="1">
      <alignment vertical="center" wrapText="1"/>
    </xf>
    <xf numFmtId="0" fontId="8" fillId="0" borderId="13" xfId="0" applyFont="1" applyBorder="1" applyAlignment="1">
      <alignment horizontal="center" vertical="center" wrapText="1"/>
    </xf>
    <xf numFmtId="0" fontId="13" fillId="0" borderId="13" xfId="0" applyFont="1" applyBorder="1" applyAlignment="1">
      <alignment horizontal="center" vertical="center"/>
    </xf>
    <xf numFmtId="0" fontId="3" fillId="0" borderId="13" xfId="0" applyNumberFormat="1" applyFont="1" applyFill="1" applyBorder="1" applyAlignment="1" applyProtection="1">
      <alignment vertical="center" wrapText="1"/>
    </xf>
    <xf numFmtId="14" fontId="3" fillId="3" borderId="13" xfId="0" applyNumberFormat="1" applyFont="1" applyFill="1" applyBorder="1" applyAlignment="1" applyProtection="1">
      <alignment horizontal="center" vertical="center"/>
    </xf>
    <xf numFmtId="0" fontId="3" fillId="3" borderId="0" xfId="0" applyFont="1" applyFill="1" applyAlignment="1" applyProtection="1">
      <alignment vertical="center"/>
    </xf>
    <xf numFmtId="0" fontId="3" fillId="0" borderId="0" xfId="0" applyFont="1" applyFill="1" applyAlignment="1" applyProtection="1">
      <alignment vertical="center"/>
    </xf>
    <xf numFmtId="0" fontId="3" fillId="3" borderId="0" xfId="0" applyFont="1" applyFill="1" applyAlignment="1" applyProtection="1">
      <alignment vertical="center" wrapText="1"/>
    </xf>
    <xf numFmtId="0" fontId="3" fillId="3" borderId="0" xfId="0" applyNumberFormat="1" applyFont="1" applyFill="1" applyProtection="1"/>
    <xf numFmtId="0" fontId="3" fillId="3" borderId="0" xfId="0" applyNumberFormat="1" applyFont="1" applyFill="1" applyAlignment="1" applyProtection="1">
      <alignment vertical="top"/>
    </xf>
    <xf numFmtId="0" fontId="3" fillId="3" borderId="0" xfId="0" applyFont="1" applyFill="1" applyAlignment="1" applyProtection="1">
      <alignment horizontal="center" vertical="top" wrapText="1"/>
    </xf>
    <xf numFmtId="0" fontId="20" fillId="0" borderId="26" xfId="0" applyFont="1" applyBorder="1" applyAlignment="1">
      <alignment horizontal="center" vertical="top"/>
    </xf>
    <xf numFmtId="0" fontId="20" fillId="0" borderId="23" xfId="0" applyFont="1" applyBorder="1" applyAlignment="1">
      <alignment horizontal="center" vertical="top"/>
    </xf>
    <xf numFmtId="0" fontId="1" fillId="0" borderId="26" xfId="0" applyFont="1" applyBorder="1" applyAlignment="1">
      <alignment horizontal="center" vertical="top" wrapText="1"/>
    </xf>
    <xf numFmtId="0" fontId="1" fillId="5" borderId="26" xfId="0" applyFont="1" applyFill="1" applyBorder="1" applyAlignment="1">
      <alignment horizontal="center" vertical="top" wrapText="1"/>
    </xf>
    <xf numFmtId="0" fontId="21" fillId="0" borderId="12" xfId="0" applyFont="1" applyBorder="1" applyAlignment="1">
      <alignment horizontal="justify" vertical="top" wrapText="1"/>
    </xf>
    <xf numFmtId="0" fontId="21" fillId="0" borderId="14" xfId="0" applyFont="1" applyBorder="1" applyAlignment="1">
      <alignment horizontal="center" vertical="top"/>
    </xf>
    <xf numFmtId="0" fontId="21" fillId="0" borderId="11" xfId="0" applyFont="1" applyBorder="1" applyAlignment="1">
      <alignment horizontal="justify" vertical="top" wrapText="1"/>
    </xf>
    <xf numFmtId="0" fontId="21" fillId="0" borderId="12" xfId="0" applyFont="1" applyBorder="1" applyAlignment="1">
      <alignment horizontal="center" vertical="top"/>
    </xf>
    <xf numFmtId="14" fontId="21" fillId="0" borderId="12" xfId="0" applyNumberFormat="1" applyFont="1" applyBorder="1" applyAlignment="1">
      <alignment horizontal="center" vertical="top"/>
    </xf>
    <xf numFmtId="0" fontId="21" fillId="0" borderId="13" xfId="0" applyFont="1" applyBorder="1" applyAlignment="1">
      <alignment horizontal="justify" vertical="top" wrapText="1"/>
    </xf>
    <xf numFmtId="0" fontId="21" fillId="0" borderId="31" xfId="0" applyFont="1" applyBorder="1" applyAlignment="1">
      <alignment horizontal="center" vertical="top"/>
    </xf>
    <xf numFmtId="0" fontId="21" fillId="0" borderId="32" xfId="0" applyFont="1" applyBorder="1" applyAlignment="1">
      <alignment horizontal="justify" vertical="top" wrapText="1"/>
    </xf>
    <xf numFmtId="0" fontId="21" fillId="0" borderId="13" xfId="0" applyFont="1" applyBorder="1" applyAlignment="1">
      <alignment horizontal="center" vertical="top"/>
    </xf>
    <xf numFmtId="14" fontId="21" fillId="0" borderId="13" xfId="0" applyNumberFormat="1" applyFont="1" applyBorder="1" applyAlignment="1">
      <alignment horizontal="center" vertical="top"/>
    </xf>
    <xf numFmtId="0" fontId="21" fillId="0" borderId="15" xfId="0" applyFont="1" applyBorder="1" applyAlignment="1">
      <alignment horizontal="justify" vertical="top" wrapText="1"/>
    </xf>
    <xf numFmtId="0" fontId="21" fillId="0" borderId="16" xfId="0" applyFont="1" applyBorder="1" applyAlignment="1">
      <alignment horizontal="justify" vertical="top" wrapText="1"/>
    </xf>
    <xf numFmtId="0" fontId="21" fillId="0" borderId="16" xfId="0" applyFont="1" applyBorder="1" applyAlignment="1">
      <alignment horizontal="center" vertical="top"/>
    </xf>
    <xf numFmtId="14" fontId="21" fillId="0" borderId="16" xfId="0" applyNumberFormat="1" applyFont="1" applyBorder="1" applyAlignment="1">
      <alignment horizontal="center" vertical="top"/>
    </xf>
    <xf numFmtId="0" fontId="0" fillId="2" borderId="35" xfId="0" applyFill="1" applyBorder="1"/>
    <xf numFmtId="0" fontId="3" fillId="2" borderId="35" xfId="0" applyNumberFormat="1" applyFont="1" applyFill="1" applyBorder="1" applyProtection="1"/>
    <xf numFmtId="0" fontId="3" fillId="2" borderId="36" xfId="0" applyNumberFormat="1" applyFont="1" applyFill="1" applyBorder="1" applyAlignment="1" applyProtection="1">
      <alignment vertical="top"/>
    </xf>
    <xf numFmtId="0" fontId="20" fillId="2" borderId="3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5" fillId="5" borderId="37" xfId="0" applyNumberFormat="1" applyFont="1" applyFill="1" applyBorder="1" applyAlignment="1" applyProtection="1">
      <alignment horizontal="center" vertical="center" wrapText="1"/>
    </xf>
    <xf numFmtId="0" fontId="21" fillId="0" borderId="13" xfId="0" applyFont="1" applyBorder="1" applyAlignment="1">
      <alignment horizontal="center" vertical="center"/>
    </xf>
    <xf numFmtId="0" fontId="22" fillId="0" borderId="13" xfId="0" applyFont="1" applyBorder="1" applyAlignment="1">
      <alignment horizontal="justify" vertical="top" wrapText="1"/>
    </xf>
    <xf numFmtId="0" fontId="22" fillId="0" borderId="13" xfId="0" applyFont="1" applyFill="1" applyBorder="1" applyAlignment="1">
      <alignment horizontal="justify" vertical="top" wrapText="1"/>
    </xf>
    <xf numFmtId="0" fontId="21" fillId="0" borderId="13" xfId="0" applyFont="1" applyBorder="1" applyAlignment="1">
      <alignment vertical="top" wrapText="1"/>
    </xf>
    <xf numFmtId="0" fontId="22" fillId="0" borderId="13" xfId="0" applyFont="1" applyBorder="1" applyAlignment="1">
      <alignment horizontal="justify" vertical="top"/>
    </xf>
    <xf numFmtId="0" fontId="21" fillId="0" borderId="16" xfId="0" applyFont="1" applyBorder="1" applyAlignment="1">
      <alignment horizontal="center" vertical="center"/>
    </xf>
    <xf numFmtId="0" fontId="22" fillId="0" borderId="16" xfId="0" applyFont="1" applyBorder="1" applyAlignment="1">
      <alignment horizontal="justify" vertical="top"/>
    </xf>
    <xf numFmtId="0" fontId="21" fillId="0" borderId="16" xfId="0" applyFont="1" applyBorder="1" applyAlignment="1">
      <alignment vertical="top" wrapText="1"/>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9"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3" xfId="0" applyFont="1" applyBorder="1" applyAlignment="1">
      <alignment horizontal="center" vertical="center"/>
    </xf>
    <xf numFmtId="0" fontId="25" fillId="0" borderId="13" xfId="0" applyFont="1" applyBorder="1" applyAlignment="1">
      <alignment vertical="center" wrapText="1"/>
    </xf>
    <xf numFmtId="0" fontId="25" fillId="0" borderId="13" xfId="0" applyFont="1" applyBorder="1" applyAlignment="1">
      <alignment horizontal="justify" vertical="center" wrapText="1"/>
    </xf>
    <xf numFmtId="0" fontId="25" fillId="0" borderId="13" xfId="0" applyFont="1" applyBorder="1" applyAlignment="1">
      <alignment horizontal="justify" vertical="center"/>
    </xf>
    <xf numFmtId="0" fontId="25" fillId="7" borderId="13" xfId="0" applyFont="1" applyFill="1" applyBorder="1" applyAlignment="1">
      <alignment horizontal="justify" vertical="center" wrapText="1"/>
    </xf>
    <xf numFmtId="0" fontId="25" fillId="0" borderId="13" xfId="0" applyFont="1" applyBorder="1" applyAlignment="1">
      <alignment horizontal="justify" vertical="top" wrapText="1"/>
    </xf>
    <xf numFmtId="0" fontId="25" fillId="0" borderId="13" xfId="0" applyFont="1" applyBorder="1" applyAlignment="1">
      <alignment horizontal="justify" vertical="top"/>
    </xf>
    <xf numFmtId="0" fontId="28" fillId="0" borderId="15" xfId="0" applyFont="1" applyBorder="1" applyAlignment="1">
      <alignment horizontal="center" vertical="center" wrapText="1"/>
    </xf>
    <xf numFmtId="0" fontId="25" fillId="0" borderId="16" xfId="0" applyFont="1" applyBorder="1" applyAlignment="1">
      <alignment horizontal="center" vertical="center"/>
    </xf>
    <xf numFmtId="0" fontId="25" fillId="0" borderId="16" xfId="0" applyFont="1" applyBorder="1" applyAlignment="1">
      <alignment horizontal="justify" vertical="top" wrapText="1"/>
    </xf>
    <xf numFmtId="0" fontId="25" fillId="0" borderId="16" xfId="0" applyFont="1" applyBorder="1" applyAlignment="1">
      <alignment horizontal="justify" vertical="top"/>
    </xf>
    <xf numFmtId="0" fontId="25" fillId="0" borderId="16" xfId="0" applyFont="1" applyBorder="1" applyAlignment="1">
      <alignment horizontal="justify" vertical="center" wrapText="1"/>
    </xf>
    <xf numFmtId="0" fontId="26" fillId="0" borderId="26" xfId="0" applyFont="1" applyFill="1" applyBorder="1" applyAlignment="1">
      <alignment horizontal="center" vertical="center"/>
    </xf>
    <xf numFmtId="0" fontId="26" fillId="0" borderId="26" xfId="0" applyFont="1" applyFill="1" applyBorder="1" applyAlignment="1">
      <alignment horizontal="left" vertical="top"/>
    </xf>
    <xf numFmtId="0" fontId="25" fillId="0" borderId="12" xfId="0" applyFont="1" applyFill="1" applyBorder="1" applyAlignment="1">
      <alignment horizontal="center" vertical="center" wrapText="1"/>
    </xf>
    <xf numFmtId="0" fontId="25" fillId="0" borderId="12" xfId="0" applyFont="1" applyFill="1" applyBorder="1" applyAlignment="1">
      <alignment vertical="center" wrapText="1"/>
    </xf>
    <xf numFmtId="0" fontId="25" fillId="0" borderId="12" xfId="0" applyFont="1" applyFill="1" applyBorder="1" applyAlignment="1">
      <alignment horizontal="justify" vertical="center" wrapText="1"/>
    </xf>
    <xf numFmtId="0" fontId="25" fillId="0" borderId="13" xfId="0" applyFont="1" applyFill="1" applyBorder="1" applyAlignment="1">
      <alignment horizontal="center" vertical="center" wrapText="1"/>
    </xf>
    <xf numFmtId="0" fontId="25" fillId="0" borderId="13" xfId="0" applyFont="1" applyFill="1" applyBorder="1" applyAlignment="1">
      <alignment horizontal="justify" vertical="center" wrapText="1"/>
    </xf>
    <xf numFmtId="0" fontId="25"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13" xfId="0" applyFont="1" applyFill="1" applyBorder="1" applyAlignment="1">
      <alignment horizontal="justify"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vertical="center" wrapText="1"/>
    </xf>
    <xf numFmtId="0" fontId="25" fillId="0" borderId="16" xfId="0" applyFont="1" applyFill="1" applyBorder="1" applyAlignment="1">
      <alignment horizontal="left" vertical="center" wrapText="1"/>
    </xf>
    <xf numFmtId="0" fontId="3" fillId="3"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3" borderId="0" xfId="0" applyFont="1" applyFill="1" applyBorder="1" applyAlignment="1" applyProtection="1">
      <alignment vertical="center" wrapText="1"/>
    </xf>
    <xf numFmtId="0" fontId="30" fillId="0" borderId="0" xfId="0" applyFont="1" applyFill="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3" fillId="7" borderId="12" xfId="0" applyFont="1" applyFill="1" applyBorder="1" applyAlignment="1" applyProtection="1">
      <alignment horizontal="justify" vertical="center" wrapText="1"/>
    </xf>
    <xf numFmtId="0" fontId="25" fillId="0" borderId="11" xfId="0" applyFont="1" applyBorder="1" applyAlignment="1">
      <alignment vertical="center"/>
    </xf>
    <xf numFmtId="0" fontId="2" fillId="2" borderId="1" xfId="0" applyFont="1" applyFill="1" applyBorder="1" applyAlignment="1" applyProtection="1">
      <alignment horizontal="center"/>
    </xf>
    <xf numFmtId="0" fontId="4" fillId="4" borderId="2" xfId="0"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0" fontId="4" fillId="4" borderId="3" xfId="0" applyFont="1" applyFill="1" applyBorder="1" applyAlignment="1" applyProtection="1">
      <alignment vertical="center" wrapText="1"/>
    </xf>
    <xf numFmtId="0" fontId="4" fillId="4" borderId="12" xfId="0" applyFont="1" applyFill="1" applyBorder="1" applyAlignment="1" applyProtection="1">
      <alignment vertical="center" wrapText="1"/>
    </xf>
    <xf numFmtId="0" fontId="4" fillId="4" borderId="3"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5" fillId="5" borderId="8"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5" fillId="5" borderId="10"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6" borderId="18"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11" xfId="0" applyFont="1" applyFill="1" applyBorder="1" applyAlignment="1" applyProtection="1">
      <alignment horizontal="center" vertical="center" wrapText="1"/>
    </xf>
    <xf numFmtId="0" fontId="7" fillId="6" borderId="19" xfId="0" applyFont="1" applyFill="1" applyBorder="1" applyAlignment="1">
      <alignment vertical="center" wrapText="1"/>
    </xf>
    <xf numFmtId="0" fontId="7" fillId="6" borderId="21" xfId="0" applyFont="1" applyFill="1" applyBorder="1" applyAlignment="1">
      <alignment vertical="center" wrapText="1"/>
    </xf>
    <xf numFmtId="0" fontId="7" fillId="6" borderId="12" xfId="0" applyFont="1" applyFill="1" applyBorder="1" applyAlignment="1">
      <alignment vertical="center" wrapText="1"/>
    </xf>
    <xf numFmtId="0" fontId="8" fillId="7" borderId="19" xfId="0" applyFont="1" applyFill="1" applyBorder="1" applyAlignment="1">
      <alignment vertical="center" wrapText="1"/>
    </xf>
    <xf numFmtId="0" fontId="8" fillId="7" borderId="21" xfId="0" applyFont="1" applyFill="1" applyBorder="1" applyAlignment="1">
      <alignment vertical="center" wrapText="1"/>
    </xf>
    <xf numFmtId="0" fontId="8" fillId="7" borderId="12" xfId="0" applyFont="1" applyFill="1" applyBorder="1" applyAlignment="1">
      <alignment vertical="center" wrapText="1"/>
    </xf>
    <xf numFmtId="0" fontId="5" fillId="0" borderId="19"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3" fillId="7" borderId="19" xfId="0" applyFont="1" applyFill="1" applyBorder="1" applyAlignment="1" applyProtection="1">
      <alignment vertical="center" wrapText="1"/>
    </xf>
    <xf numFmtId="0" fontId="3" fillId="7" borderId="21" xfId="0" applyFont="1" applyFill="1" applyBorder="1" applyAlignment="1" applyProtection="1">
      <alignment vertical="center" wrapText="1"/>
    </xf>
    <xf numFmtId="0" fontId="3" fillId="7" borderId="12"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1" xfId="0" applyFont="1" applyFill="1" applyBorder="1" applyAlignment="1" applyProtection="1">
      <alignment vertical="center" wrapText="1"/>
    </xf>
    <xf numFmtId="0" fontId="3" fillId="0" borderId="12" xfId="0" applyFont="1" applyFill="1" applyBorder="1" applyAlignment="1" applyProtection="1">
      <alignment vertical="center" wrapText="1"/>
    </xf>
    <xf numFmtId="0" fontId="9" fillId="7" borderId="19" xfId="0" applyFont="1" applyFill="1" applyBorder="1" applyAlignment="1">
      <alignment vertical="center" wrapText="1"/>
    </xf>
    <xf numFmtId="0" fontId="9" fillId="7" borderId="21" xfId="0" applyFont="1" applyFill="1" applyBorder="1" applyAlignment="1">
      <alignment vertical="center" wrapText="1"/>
    </xf>
    <xf numFmtId="0" fontId="9" fillId="7" borderId="12" xfId="0" applyFont="1" applyFill="1" applyBorder="1" applyAlignment="1">
      <alignment vertical="center" wrapText="1"/>
    </xf>
    <xf numFmtId="0" fontId="5" fillId="8" borderId="18" xfId="0" applyFont="1" applyFill="1" applyBorder="1" applyAlignment="1" applyProtection="1">
      <alignment horizontal="center" vertical="center" wrapText="1"/>
    </xf>
    <xf numFmtId="0" fontId="5" fillId="8" borderId="20" xfId="0" applyFont="1" applyFill="1" applyBorder="1" applyAlignment="1" applyProtection="1">
      <alignment horizontal="center" vertical="center" wrapText="1"/>
    </xf>
    <xf numFmtId="0" fontId="5" fillId="8" borderId="11" xfId="0" applyFont="1" applyFill="1" applyBorder="1" applyAlignment="1" applyProtection="1">
      <alignment horizontal="center" vertical="center" wrapText="1"/>
    </xf>
    <xf numFmtId="0" fontId="7" fillId="8" borderId="19" xfId="0" applyFont="1" applyFill="1" applyBorder="1" applyAlignment="1">
      <alignment vertical="center" wrapText="1"/>
    </xf>
    <xf numFmtId="0" fontId="7" fillId="8" borderId="21" xfId="0" applyFont="1" applyFill="1" applyBorder="1" applyAlignment="1">
      <alignment vertical="center" wrapText="1"/>
    </xf>
    <xf numFmtId="0" fontId="7" fillId="8" borderId="12" xfId="0" applyFont="1" applyFill="1" applyBorder="1" applyAlignment="1">
      <alignment vertical="center" wrapText="1"/>
    </xf>
    <xf numFmtId="0" fontId="3" fillId="7" borderId="19" xfId="0" applyFont="1" applyFill="1" applyBorder="1" applyAlignment="1">
      <alignment vertical="center" wrapText="1"/>
    </xf>
    <xf numFmtId="0" fontId="3" fillId="7" borderId="21" xfId="0" applyFont="1" applyFill="1" applyBorder="1" applyAlignment="1">
      <alignment vertical="center" wrapText="1"/>
    </xf>
    <xf numFmtId="0" fontId="3" fillId="7" borderId="12" xfId="0" applyFont="1" applyFill="1" applyBorder="1" applyAlignment="1">
      <alignment vertical="center" wrapText="1"/>
    </xf>
    <xf numFmtId="14" fontId="3" fillId="7" borderId="13" xfId="0" applyNumberFormat="1"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3" fillId="7" borderId="13" xfId="0" applyFont="1" applyFill="1" applyBorder="1" applyAlignment="1" applyProtection="1">
      <alignment horizontal="center" vertical="center" wrapText="1"/>
    </xf>
    <xf numFmtId="0" fontId="9" fillId="0" borderId="19" xfId="0" applyFont="1" applyFill="1" applyBorder="1" applyAlignment="1">
      <alignment vertical="center" wrapText="1"/>
    </xf>
    <xf numFmtId="0" fontId="9" fillId="0" borderId="21" xfId="0" applyFont="1" applyFill="1" applyBorder="1" applyAlignment="1">
      <alignment vertical="center" wrapText="1"/>
    </xf>
    <xf numFmtId="0" fontId="9" fillId="0" borderId="12" xfId="0" applyFont="1" applyFill="1" applyBorder="1" applyAlignment="1">
      <alignment vertical="center" wrapText="1"/>
    </xf>
    <xf numFmtId="0" fontId="3" fillId="7" borderId="19" xfId="0" applyFont="1" applyFill="1" applyBorder="1" applyAlignment="1" applyProtection="1">
      <alignment horizontal="center" vertical="center"/>
    </xf>
    <xf numFmtId="0" fontId="3" fillId="7" borderId="21" xfId="0" applyFont="1" applyFill="1" applyBorder="1" applyAlignment="1" applyProtection="1">
      <alignment horizontal="center" vertical="center"/>
    </xf>
    <xf numFmtId="0" fontId="3" fillId="7" borderId="12" xfId="0" applyFont="1" applyFill="1" applyBorder="1" applyAlignment="1" applyProtection="1">
      <alignment horizontal="center" vertical="center"/>
    </xf>
    <xf numFmtId="0" fontId="3" fillId="5" borderId="19"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7" borderId="19" xfId="0" applyNumberFormat="1" applyFont="1" applyFill="1" applyBorder="1" applyAlignment="1" applyProtection="1">
      <alignment horizontal="center" vertical="center" wrapText="1"/>
    </xf>
    <xf numFmtId="0" fontId="3" fillId="7" borderId="21" xfId="0" applyNumberFormat="1" applyFont="1" applyFill="1" applyBorder="1" applyAlignment="1" applyProtection="1">
      <alignment horizontal="center" vertical="center" wrapText="1"/>
    </xf>
    <xf numFmtId="0" fontId="3" fillId="7" borderId="12" xfId="0" applyNumberFormat="1" applyFont="1" applyFill="1" applyBorder="1" applyAlignment="1" applyProtection="1">
      <alignment horizontal="center" vertical="center" wrapText="1"/>
    </xf>
    <xf numFmtId="0" fontId="3" fillId="0" borderId="19" xfId="0" applyNumberFormat="1" applyFont="1" applyFill="1" applyBorder="1" applyAlignment="1" applyProtection="1">
      <alignment horizontal="center" vertical="center" wrapText="1"/>
    </xf>
    <xf numFmtId="0" fontId="3" fillId="0" borderId="2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14" fontId="3" fillId="7" borderId="19" xfId="0" applyNumberFormat="1" applyFont="1" applyFill="1" applyBorder="1" applyAlignment="1" applyProtection="1">
      <alignment vertical="center" wrapText="1"/>
    </xf>
    <xf numFmtId="14" fontId="3" fillId="7" borderId="21" xfId="0" applyNumberFormat="1" applyFont="1" applyFill="1" applyBorder="1" applyAlignment="1" applyProtection="1">
      <alignment vertical="center" wrapText="1"/>
    </xf>
    <xf numFmtId="14" fontId="3" fillId="7" borderId="12" xfId="0" applyNumberFormat="1" applyFont="1" applyFill="1" applyBorder="1" applyAlignment="1" applyProtection="1">
      <alignment vertical="center" wrapText="1"/>
    </xf>
    <xf numFmtId="0" fontId="3" fillId="7" borderId="19" xfId="0" applyNumberFormat="1" applyFont="1" applyFill="1" applyBorder="1" applyAlignment="1" applyProtection="1">
      <alignment horizontal="justify" vertical="center" wrapText="1"/>
    </xf>
    <xf numFmtId="0" fontId="3" fillId="7" borderId="21" xfId="0" applyNumberFormat="1" applyFont="1" applyFill="1" applyBorder="1" applyAlignment="1" applyProtection="1">
      <alignment horizontal="justify" vertical="center" wrapText="1"/>
    </xf>
    <xf numFmtId="0" fontId="3" fillId="7" borderId="12" xfId="0" applyNumberFormat="1" applyFont="1" applyFill="1" applyBorder="1" applyAlignment="1" applyProtection="1">
      <alignment horizontal="justify" vertical="center" wrapText="1"/>
    </xf>
    <xf numFmtId="0" fontId="9" fillId="7" borderId="19" xfId="0" applyFont="1" applyFill="1" applyBorder="1" applyAlignment="1">
      <alignment horizontal="left" vertical="top" wrapText="1"/>
    </xf>
    <xf numFmtId="0" fontId="9" fillId="7" borderId="21" xfId="0" applyFont="1" applyFill="1" applyBorder="1" applyAlignment="1">
      <alignment horizontal="left" vertical="top" wrapText="1"/>
    </xf>
    <xf numFmtId="0" fontId="9" fillId="7" borderId="12" xfId="0" applyFont="1" applyFill="1" applyBorder="1" applyAlignment="1">
      <alignment horizontal="left" vertical="top" wrapText="1"/>
    </xf>
    <xf numFmtId="0" fontId="8" fillId="0" borderId="19" xfId="0" applyFont="1" applyFill="1" applyBorder="1" applyAlignment="1">
      <alignment vertical="center" wrapText="1" readingOrder="1"/>
    </xf>
    <xf numFmtId="0" fontId="8" fillId="0" borderId="21" xfId="0" applyFont="1" applyFill="1" applyBorder="1" applyAlignment="1">
      <alignment vertical="center" wrapText="1" readingOrder="1"/>
    </xf>
    <xf numFmtId="0" fontId="8" fillId="0" borderId="12" xfId="0" applyFont="1" applyFill="1" applyBorder="1" applyAlignment="1">
      <alignment vertical="center" wrapText="1" readingOrder="1"/>
    </xf>
    <xf numFmtId="0" fontId="3" fillId="10" borderId="19" xfId="0" applyFont="1" applyFill="1" applyBorder="1" applyAlignment="1">
      <alignment vertical="center" wrapText="1"/>
    </xf>
    <xf numFmtId="0" fontId="3" fillId="10" borderId="21" xfId="0" applyFont="1" applyFill="1" applyBorder="1" applyAlignment="1">
      <alignment vertical="center" wrapText="1"/>
    </xf>
    <xf numFmtId="0" fontId="3" fillId="10" borderId="12" xfId="0" applyFont="1" applyFill="1" applyBorder="1" applyAlignment="1">
      <alignment vertical="center" wrapText="1"/>
    </xf>
    <xf numFmtId="0" fontId="3" fillId="7" borderId="19" xfId="0" applyNumberFormat="1" applyFont="1" applyFill="1" applyBorder="1" applyAlignment="1" applyProtection="1">
      <alignment horizontal="left" vertical="top" wrapText="1"/>
    </xf>
    <xf numFmtId="0" fontId="3" fillId="7" borderId="21" xfId="0" applyNumberFormat="1" applyFont="1" applyFill="1" applyBorder="1" applyAlignment="1" applyProtection="1">
      <alignment horizontal="left" vertical="top" wrapText="1"/>
    </xf>
    <xf numFmtId="0" fontId="3" fillId="7" borderId="12" xfId="0" applyNumberFormat="1" applyFont="1" applyFill="1" applyBorder="1" applyAlignment="1" applyProtection="1">
      <alignment horizontal="left" vertical="top" wrapText="1"/>
    </xf>
    <xf numFmtId="0" fontId="9" fillId="7" borderId="1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2" xfId="0" applyFont="1" applyFill="1" applyBorder="1" applyAlignment="1">
      <alignment horizontal="left" vertical="center" wrapText="1"/>
    </xf>
    <xf numFmtId="0" fontId="3" fillId="7" borderId="19" xfId="0" applyNumberFormat="1" applyFont="1" applyFill="1" applyBorder="1" applyAlignment="1" applyProtection="1">
      <alignment horizontal="justify" vertical="top" wrapText="1"/>
    </xf>
    <xf numFmtId="0" fontId="3" fillId="7" borderId="21" xfId="0" applyNumberFormat="1" applyFont="1" applyFill="1" applyBorder="1" applyAlignment="1" applyProtection="1">
      <alignment horizontal="justify" vertical="top" wrapText="1"/>
    </xf>
    <xf numFmtId="0" fontId="3" fillId="7" borderId="12" xfId="0" applyNumberFormat="1" applyFont="1" applyFill="1" applyBorder="1" applyAlignment="1" applyProtection="1">
      <alignment horizontal="justify" vertical="top" wrapText="1"/>
    </xf>
    <xf numFmtId="0" fontId="3" fillId="0" borderId="19" xfId="0" applyFont="1" applyFill="1" applyBorder="1" applyAlignment="1">
      <alignment vertical="center" wrapText="1" readingOrder="1"/>
    </xf>
    <xf numFmtId="0" fontId="3" fillId="0" borderId="21" xfId="0" applyFont="1" applyFill="1" applyBorder="1" applyAlignment="1">
      <alignment vertical="center" wrapText="1" readingOrder="1"/>
    </xf>
    <xf numFmtId="0" fontId="3" fillId="0" borderId="12" xfId="0" applyFont="1" applyFill="1" applyBorder="1" applyAlignment="1">
      <alignment vertical="center" wrapText="1" readingOrder="1"/>
    </xf>
    <xf numFmtId="0" fontId="8" fillId="0" borderId="22" xfId="0" applyFont="1" applyFill="1" applyBorder="1" applyAlignment="1">
      <alignment vertical="center" wrapText="1" readingOrder="1"/>
    </xf>
    <xf numFmtId="0" fontId="3" fillId="7" borderId="22" xfId="0" applyFont="1" applyFill="1" applyBorder="1" applyAlignment="1" applyProtection="1">
      <alignment vertical="center" wrapText="1"/>
    </xf>
    <xf numFmtId="0" fontId="3" fillId="7" borderId="22" xfId="0" applyFont="1" applyFill="1" applyBorder="1" applyAlignment="1" applyProtection="1">
      <alignment horizontal="center" vertical="center"/>
    </xf>
    <xf numFmtId="0" fontId="3" fillId="7" borderId="22" xfId="0" applyNumberFormat="1" applyFont="1" applyFill="1" applyBorder="1" applyAlignment="1" applyProtection="1">
      <alignment horizontal="justify" vertical="top" wrapText="1"/>
    </xf>
    <xf numFmtId="0" fontId="3" fillId="7" borderId="19" xfId="0" applyNumberFormat="1" applyFont="1" applyFill="1" applyBorder="1" applyAlignment="1" applyProtection="1">
      <alignment horizontal="center" vertical="top" wrapText="1"/>
    </xf>
    <xf numFmtId="0" fontId="3" fillId="7" borderId="12" xfId="0" applyNumberFormat="1" applyFont="1" applyFill="1" applyBorder="1" applyAlignment="1" applyProtection="1">
      <alignment horizontal="center" vertical="top" wrapText="1"/>
    </xf>
    <xf numFmtId="14" fontId="3" fillId="7" borderId="22" xfId="0" applyNumberFormat="1" applyFont="1" applyFill="1" applyBorder="1" applyAlignment="1" applyProtection="1">
      <alignmen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12" xfId="0" applyFont="1" applyFill="1" applyBorder="1" applyAlignment="1">
      <alignment vertical="center" wrapText="1"/>
    </xf>
    <xf numFmtId="0" fontId="19" fillId="2" borderId="23" xfId="0" applyFont="1" applyFill="1" applyBorder="1" applyAlignment="1">
      <alignment horizontal="center" vertical="center"/>
    </xf>
    <xf numFmtId="0" fontId="19" fillId="2" borderId="24" xfId="0" applyFont="1" applyFill="1" applyBorder="1" applyAlignment="1">
      <alignment horizontal="center" vertical="center"/>
    </xf>
    <xf numFmtId="0" fontId="19" fillId="2" borderId="25" xfId="0" applyFont="1" applyFill="1" applyBorder="1" applyAlignment="1">
      <alignment horizontal="center" vertical="center"/>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21" fillId="0" borderId="12" xfId="0" applyFont="1" applyBorder="1" applyAlignment="1">
      <alignment horizontal="justify" vertical="top" wrapText="1"/>
    </xf>
    <xf numFmtId="0" fontId="0" fillId="0" borderId="12" xfId="0" applyBorder="1" applyAlignment="1">
      <alignment horizontal="justify" vertical="top" wrapText="1"/>
    </xf>
    <xf numFmtId="0" fontId="21" fillId="0" borderId="30"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13" xfId="0" applyFont="1" applyBorder="1" applyAlignment="1">
      <alignment horizontal="justify" vertical="top" wrapText="1"/>
    </xf>
    <xf numFmtId="0" fontId="0" fillId="0" borderId="13" xfId="0" applyBorder="1" applyAlignment="1">
      <alignment horizontal="justify" vertical="top" wrapText="1"/>
    </xf>
    <xf numFmtId="0" fontId="21" fillId="0" borderId="16" xfId="0" applyFont="1" applyBorder="1" applyAlignment="1">
      <alignment horizontal="justify" vertical="top" wrapText="1"/>
    </xf>
    <xf numFmtId="0" fontId="0" fillId="0" borderId="16" xfId="0" applyBorder="1" applyAlignment="1">
      <alignment horizontal="justify" vertical="top" wrapText="1"/>
    </xf>
    <xf numFmtId="0" fontId="20" fillId="0" borderId="32" xfId="0" applyFont="1" applyBorder="1" applyAlignment="1">
      <alignment horizontal="left" vertical="center" wrapText="1"/>
    </xf>
    <xf numFmtId="0" fontId="21" fillId="0" borderId="32" xfId="0" applyFont="1" applyBorder="1" applyAlignment="1">
      <alignment horizontal="left" vertical="center" wrapText="1"/>
    </xf>
    <xf numFmtId="14" fontId="22" fillId="0" borderId="13" xfId="0" applyNumberFormat="1" applyFont="1" applyFill="1" applyBorder="1" applyAlignment="1">
      <alignment horizontal="center" vertical="center" wrapText="1"/>
    </xf>
    <xf numFmtId="0" fontId="20" fillId="2" borderId="34" xfId="0" applyFont="1" applyFill="1" applyBorder="1" applyAlignment="1">
      <alignment horizontal="center"/>
    </xf>
    <xf numFmtId="0" fontId="20" fillId="2" borderId="35" xfId="0" applyFont="1" applyFill="1" applyBorder="1" applyAlignment="1">
      <alignment horizontal="center"/>
    </xf>
    <xf numFmtId="0" fontId="20" fillId="2" borderId="13" xfId="0" applyFont="1" applyFill="1" applyBorder="1" applyAlignment="1">
      <alignment horizontal="center" vertical="center"/>
    </xf>
    <xf numFmtId="0" fontId="20" fillId="2" borderId="13" xfId="0" applyFont="1" applyFill="1" applyBorder="1" applyAlignment="1">
      <alignment horizontal="center" vertical="center" wrapText="1"/>
    </xf>
    <xf numFmtId="0" fontId="20" fillId="0" borderId="32" xfId="0" applyFont="1" applyBorder="1" applyAlignment="1">
      <alignment horizontal="center" vertical="center" wrapText="1"/>
    </xf>
    <xf numFmtId="0" fontId="0" fillId="0" borderId="37" xfId="0" applyBorder="1" applyAlignment="1">
      <alignment horizontal="justify" vertical="center" wrapText="1"/>
    </xf>
    <xf numFmtId="0" fontId="0" fillId="0" borderId="17" xfId="0" applyBorder="1" applyAlignment="1">
      <alignment horizontal="justify" vertical="center" wrapText="1"/>
    </xf>
    <xf numFmtId="0" fontId="19" fillId="11" borderId="23" xfId="0" applyFont="1" applyFill="1" applyBorder="1" applyAlignment="1">
      <alignment horizontal="center" vertical="center"/>
    </xf>
    <xf numFmtId="0" fontId="19" fillId="11" borderId="24" xfId="0" applyFont="1" applyFill="1" applyBorder="1" applyAlignment="1">
      <alignment horizontal="center" vertical="center"/>
    </xf>
    <xf numFmtId="0" fontId="19" fillId="11" borderId="25" xfId="0" applyFont="1" applyFill="1" applyBorder="1" applyAlignment="1">
      <alignment horizontal="center" vertical="center"/>
    </xf>
    <xf numFmtId="0" fontId="25" fillId="0" borderId="3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9" xfId="0" applyFont="1" applyBorder="1" applyAlignment="1">
      <alignment horizontal="center" vertical="center" wrapText="1"/>
    </xf>
    <xf numFmtId="0" fontId="26" fillId="0" borderId="13" xfId="0" applyFont="1" applyBorder="1" applyAlignment="1">
      <alignment horizontal="center" vertical="center" wrapText="1"/>
    </xf>
    <xf numFmtId="0" fontId="5" fillId="5" borderId="35" xfId="0" applyNumberFormat="1" applyFont="1" applyFill="1" applyBorder="1" applyAlignment="1" applyProtection="1">
      <alignment horizontal="center" vertical="center"/>
    </xf>
    <xf numFmtId="0" fontId="5" fillId="5" borderId="36" xfId="0" applyNumberFormat="1" applyFont="1" applyFill="1" applyBorder="1" applyAlignment="1" applyProtection="1">
      <alignment horizontal="center" vertical="center"/>
    </xf>
    <xf numFmtId="14" fontId="25" fillId="0" borderId="13" xfId="0" applyNumberFormat="1" applyFont="1" applyBorder="1" applyAlignment="1">
      <alignment horizontal="center" vertical="center" wrapText="1"/>
    </xf>
    <xf numFmtId="0" fontId="25" fillId="0" borderId="13" xfId="0" applyFont="1" applyBorder="1" applyAlignment="1">
      <alignment horizontal="center" vertical="center"/>
    </xf>
    <xf numFmtId="0" fontId="25" fillId="0" borderId="37" xfId="0" applyFont="1" applyBorder="1" applyAlignment="1">
      <alignment horizontal="center" vertical="center"/>
    </xf>
    <xf numFmtId="0" fontId="20" fillId="0" borderId="15" xfId="0" applyFont="1" applyBorder="1" applyAlignment="1">
      <alignment horizontal="left" vertical="center" wrapText="1"/>
    </xf>
    <xf numFmtId="14" fontId="22" fillId="0" borderId="16" xfId="0" applyNumberFormat="1" applyFont="1" applyFill="1" applyBorder="1" applyAlignment="1">
      <alignment horizontal="center" vertical="center" wrapText="1"/>
    </xf>
    <xf numFmtId="0" fontId="25" fillId="0" borderId="32" xfId="0" applyFont="1" applyBorder="1" applyAlignment="1">
      <alignment horizontal="center" vertical="center" wrapText="1"/>
    </xf>
    <xf numFmtId="0" fontId="25" fillId="0" borderId="13"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13" xfId="0" applyFont="1" applyBorder="1" applyAlignment="1">
      <alignment horizontal="center" vertical="center" wrapText="1"/>
    </xf>
    <xf numFmtId="0" fontId="25" fillId="0" borderId="37" xfId="0" applyFont="1" applyBorder="1" applyAlignment="1">
      <alignment horizontal="center" vertical="center" wrapText="1"/>
    </xf>
    <xf numFmtId="0" fontId="30" fillId="0" borderId="0" xfId="0" applyFont="1" applyFill="1" applyBorder="1" applyAlignment="1" applyProtection="1">
      <alignment horizontal="left" vertical="center"/>
    </xf>
    <xf numFmtId="0" fontId="25" fillId="0" borderId="3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0" fillId="0" borderId="31" xfId="0" applyBorder="1" applyAlignment="1">
      <alignment horizontal="justify" vertical="center" wrapText="1"/>
    </xf>
    <xf numFmtId="0" fontId="0" fillId="0" borderId="41"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0" fillId="0" borderId="44" xfId="0" applyBorder="1" applyAlignment="1">
      <alignment horizontal="justify" vertical="center" wrapText="1"/>
    </xf>
    <xf numFmtId="0" fontId="0" fillId="0" borderId="45" xfId="0" applyBorder="1" applyAlignment="1">
      <alignment horizontal="justify" vertical="center" wrapText="1"/>
    </xf>
    <xf numFmtId="14" fontId="25" fillId="0" borderId="16" xfId="0" applyNumberFormat="1" applyFont="1" applyBorder="1" applyAlignment="1">
      <alignment horizontal="center" vertical="center" wrapText="1"/>
    </xf>
    <xf numFmtId="0" fontId="19" fillId="6" borderId="23"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25"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9" xfId="0" applyFont="1" applyFill="1" applyBorder="1" applyAlignment="1">
      <alignment horizontal="center" vertical="center"/>
    </xf>
    <xf numFmtId="0" fontId="26" fillId="5" borderId="23"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5"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40" xfId="0" applyBorder="1" applyAlignment="1">
      <alignment horizontal="justify" vertical="center" wrapText="1"/>
    </xf>
    <xf numFmtId="0" fontId="3" fillId="0" borderId="0" xfId="0" applyFont="1" applyFill="1" applyBorder="1" applyAlignment="1" applyProtection="1">
      <alignment horizontal="center" vertical="center"/>
    </xf>
  </cellXfs>
  <cellStyles count="1">
    <cellStyle name="Normal" xfId="0" builtinId="0"/>
  </cellStyles>
  <dxfs count="168">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font>
      <fill>
        <patternFill>
          <bgColor theme="0"/>
        </patternFill>
      </fill>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164</xdr:row>
      <xdr:rowOff>158749</xdr:rowOff>
    </xdr:from>
    <xdr:to>
      <xdr:col>3</xdr:col>
      <xdr:colOff>111125</xdr:colOff>
      <xdr:row>165</xdr:row>
      <xdr:rowOff>650874</xdr:rowOff>
    </xdr:to>
    <xdr:pic>
      <xdr:nvPicPr>
        <xdr:cNvPr id="2" name="Imagen 1">
          <a:extLst>
            <a:ext uri="{FF2B5EF4-FFF2-40B4-BE49-F238E27FC236}">
              <a16:creationId xmlns:a16="http://schemas.microsoft.com/office/drawing/2014/main" id="{12CADAAC-0276-48C2-8C98-C19E0EF9DF2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500" y="205819374"/>
          <a:ext cx="2952750" cy="650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PRETACION"/>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MAPA RIESGOS 2019"/>
      <sheetName val="MAPA RIESGOS 2020"/>
    </sheetNames>
    <sheetDataSet>
      <sheetData sheetId="0"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 val="MAPA RIESGOS 2019"/>
      <sheetName val="MAPA RIESGOS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esar.gov.co/c/index.php/es/oprendidcuent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X176"/>
  <sheetViews>
    <sheetView showGridLines="0" tabSelected="1" topLeftCell="C1" zoomScale="50" zoomScaleNormal="50" workbookViewId="0">
      <pane ySplit="3" topLeftCell="A4" activePane="bottomLeft" state="frozen"/>
      <selection activeCell="B1" sqref="B1"/>
      <selection pane="bottomLeft" activeCell="K7" sqref="K7"/>
    </sheetView>
  </sheetViews>
  <sheetFormatPr baseColWidth="10" defaultColWidth="11.42578125" defaultRowHeight="12" outlineLevelCol="2" x14ac:dyDescent="0.2"/>
  <cols>
    <col min="1" max="1" width="6.7109375" style="2" customWidth="1"/>
    <col min="2" max="2" width="18.85546875" style="147" bestFit="1" customWidth="1"/>
    <col min="3" max="3" width="23.85546875" style="147" customWidth="1"/>
    <col min="4" max="4" width="23.42578125" style="148" customWidth="1" outlineLevel="1"/>
    <col min="5" max="5" width="33" style="149" customWidth="1" outlineLevel="2"/>
    <col min="6" max="6" width="31.42578125" style="149" customWidth="1" outlineLevel="2"/>
    <col min="7" max="7" width="30.140625" style="149" customWidth="1" outlineLevel="2"/>
    <col min="8" max="9" width="3.7109375" style="2" customWidth="1" outlineLevel="2"/>
    <col min="10" max="10" width="8.85546875" style="150" customWidth="1" outlineLevel="2"/>
    <col min="11" max="11" width="37.28515625" style="151" customWidth="1" outlineLevel="2"/>
    <col min="12" max="12" width="39.28515625" style="152" customWidth="1" outlineLevel="2"/>
    <col min="13" max="14" width="3.7109375" style="2" customWidth="1" outlineLevel="2"/>
    <col min="15" max="15" width="9.140625" style="2" customWidth="1" outlineLevel="2"/>
    <col min="16" max="16" width="40.42578125" style="149" customWidth="1"/>
    <col min="17" max="17" width="18.7109375" style="149" customWidth="1"/>
    <col min="18" max="18" width="12.28515625" style="149" customWidth="1"/>
    <col min="19" max="19" width="12.42578125" style="149" customWidth="1"/>
    <col min="20" max="20" width="28" style="149" customWidth="1"/>
    <col min="21" max="21" width="23.140625" style="149" customWidth="1"/>
    <col min="22" max="22" width="11.42578125" style="1"/>
    <col min="23" max="23" width="71.42578125" style="1" customWidth="1"/>
    <col min="24" max="24" width="37.140625" style="1" customWidth="1"/>
    <col min="25" max="16384" width="11.42578125" style="2"/>
  </cols>
  <sheetData>
    <row r="1" spans="1:24" ht="35.25" customHeight="1" thickBot="1" x14ac:dyDescent="0.3">
      <c r="A1" s="223" t="s">
        <v>0</v>
      </c>
      <c r="B1" s="223"/>
      <c r="C1" s="223"/>
      <c r="D1" s="223"/>
      <c r="E1" s="223"/>
      <c r="F1" s="223"/>
      <c r="G1" s="223"/>
      <c r="H1" s="223"/>
      <c r="I1" s="223"/>
      <c r="J1" s="223"/>
      <c r="K1" s="223"/>
      <c r="L1" s="223"/>
      <c r="M1" s="223"/>
      <c r="N1" s="223"/>
      <c r="O1" s="223"/>
      <c r="P1" s="223"/>
      <c r="Q1" s="223"/>
      <c r="R1" s="223"/>
      <c r="S1" s="223"/>
      <c r="T1" s="223"/>
      <c r="U1" s="223"/>
    </row>
    <row r="2" spans="1:24" ht="12.75" customHeight="1" x14ac:dyDescent="0.2">
      <c r="A2" s="224" t="s">
        <v>1</v>
      </c>
      <c r="B2" s="226" t="s">
        <v>2</v>
      </c>
      <c r="C2" s="226" t="s">
        <v>3</v>
      </c>
      <c r="D2" s="226" t="s">
        <v>4</v>
      </c>
      <c r="E2" s="228" t="s">
        <v>5</v>
      </c>
      <c r="F2" s="228" t="s">
        <v>6</v>
      </c>
      <c r="G2" s="228" t="s">
        <v>7</v>
      </c>
      <c r="H2" s="230" t="s">
        <v>8</v>
      </c>
      <c r="I2" s="231"/>
      <c r="J2" s="231"/>
      <c r="K2" s="232"/>
      <c r="L2" s="228" t="s">
        <v>9</v>
      </c>
      <c r="M2" s="230" t="s">
        <v>10</v>
      </c>
      <c r="N2" s="231"/>
      <c r="O2" s="232"/>
      <c r="P2" s="228" t="s">
        <v>11</v>
      </c>
      <c r="Q2" s="228" t="s">
        <v>12</v>
      </c>
      <c r="R2" s="228" t="s">
        <v>13</v>
      </c>
      <c r="S2" s="228" t="s">
        <v>14</v>
      </c>
      <c r="T2" s="228" t="s">
        <v>15</v>
      </c>
      <c r="U2" s="233" t="s">
        <v>16</v>
      </c>
      <c r="V2" s="235" t="s">
        <v>17</v>
      </c>
      <c r="W2" s="237" t="s">
        <v>18</v>
      </c>
      <c r="X2" s="239" t="s">
        <v>19</v>
      </c>
    </row>
    <row r="3" spans="1:24" ht="67.5" thickBot="1" x14ac:dyDescent="0.25">
      <c r="A3" s="225"/>
      <c r="B3" s="227"/>
      <c r="C3" s="227"/>
      <c r="D3" s="227"/>
      <c r="E3" s="229"/>
      <c r="F3" s="229"/>
      <c r="G3" s="229"/>
      <c r="H3" s="3" t="s">
        <v>20</v>
      </c>
      <c r="I3" s="3" t="s">
        <v>21</v>
      </c>
      <c r="J3" s="4" t="s">
        <v>22</v>
      </c>
      <c r="K3" s="4" t="s">
        <v>23</v>
      </c>
      <c r="L3" s="229"/>
      <c r="M3" s="5" t="s">
        <v>20</v>
      </c>
      <c r="N3" s="5" t="s">
        <v>21</v>
      </c>
      <c r="O3" s="6" t="s">
        <v>22</v>
      </c>
      <c r="P3" s="229"/>
      <c r="Q3" s="229"/>
      <c r="R3" s="229"/>
      <c r="S3" s="229"/>
      <c r="T3" s="229"/>
      <c r="U3" s="234"/>
      <c r="V3" s="236"/>
      <c r="W3" s="238"/>
      <c r="X3" s="240"/>
    </row>
    <row r="4" spans="1:24" s="17" customFormat="1" ht="93" customHeight="1" x14ac:dyDescent="0.2">
      <c r="A4" s="241">
        <v>1</v>
      </c>
      <c r="B4" s="244" t="s">
        <v>24</v>
      </c>
      <c r="C4" s="247" t="s">
        <v>25</v>
      </c>
      <c r="D4" s="250" t="s">
        <v>26</v>
      </c>
      <c r="E4" s="7" t="s">
        <v>27</v>
      </c>
      <c r="F4" s="7" t="s">
        <v>28</v>
      </c>
      <c r="G4" s="7" t="s">
        <v>29</v>
      </c>
      <c r="H4" s="8">
        <v>1</v>
      </c>
      <c r="I4" s="8">
        <v>3</v>
      </c>
      <c r="J4" s="9" t="str">
        <f t="shared" ref="J4:J24" si="0">IF(H4+I4=0," ",IF(OR(AND(H4=1,I4=3),AND(H4=1,I4=4),AND(H4=2,I4=3)),"Baja",IF(OR(AND(H4=1,I4=5),AND(H4=2,I4=4),AND(H4=3,I4=3),AND(H4=4,I4=3),AND(H4=5,I4=3)),"Moderada",IF(OR(AND(H4=2,I4=5),AND(H4=3,I4=4),AND(H4=4,I4=4),AND(H4=5,I4=4)),"Alta",IF(OR(AND(H4=3,I4=5),AND(H4=4,I4=5),AND(H4=5,I4=5)),"Extrema","")))))</f>
        <v>Baja</v>
      </c>
      <c r="K4" s="10"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11" t="s">
        <v>30</v>
      </c>
      <c r="M4" s="8">
        <v>1</v>
      </c>
      <c r="N4" s="8">
        <v>3</v>
      </c>
      <c r="O4" s="12" t="str">
        <f t="shared" ref="O4:O67" si="1">IF(M4+N4=0," ",IF(OR(AND(M4=1,N4=3),AND(M4=1,N4=4),AND(M4=2,N4=3)),"Baja",IF(OR(AND(M4=1,N4=5),AND(M4=2,N4=4),AND(M4=3,N4=3),AND(M4=4,N4=3),AND(M4=5,N4=3)),"Moderada",IF(OR(AND(M4=2,N4=5),AND(M4=3,N4=4),AND(M4=4,N4=4),AND(M4=5,N4=4)),"Alta",IF(OR(AND(M4=3,N4=5),AND(M4=4,N4=5),AND(M4=5,N4=5)),"Extrema","")))))</f>
        <v>Baja</v>
      </c>
      <c r="P4" s="7" t="s">
        <v>31</v>
      </c>
      <c r="Q4" s="7" t="s">
        <v>32</v>
      </c>
      <c r="R4" s="13">
        <v>43981</v>
      </c>
      <c r="S4" s="13">
        <v>44101</v>
      </c>
      <c r="T4" s="7" t="s">
        <v>33</v>
      </c>
      <c r="U4" s="14" t="s">
        <v>34</v>
      </c>
      <c r="V4" s="15">
        <v>44195</v>
      </c>
      <c r="W4" s="221" t="s">
        <v>35</v>
      </c>
      <c r="X4" s="16" t="s">
        <v>36</v>
      </c>
    </row>
    <row r="5" spans="1:24" s="17" customFormat="1" ht="72" x14ac:dyDescent="0.2">
      <c r="A5" s="242"/>
      <c r="B5" s="245"/>
      <c r="C5" s="248"/>
      <c r="D5" s="251"/>
      <c r="E5" s="7" t="s">
        <v>37</v>
      </c>
      <c r="F5" s="7" t="s">
        <v>38</v>
      </c>
      <c r="G5" s="7" t="s">
        <v>39</v>
      </c>
      <c r="H5" s="8">
        <v>1</v>
      </c>
      <c r="I5" s="8">
        <v>3</v>
      </c>
      <c r="J5" s="9" t="str">
        <f t="shared" si="0"/>
        <v>Baja</v>
      </c>
      <c r="K5" s="10"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11" t="s">
        <v>40</v>
      </c>
      <c r="M5" s="8">
        <v>1</v>
      </c>
      <c r="N5" s="8">
        <v>3</v>
      </c>
      <c r="O5" s="12" t="str">
        <f t="shared" si="1"/>
        <v>Baja</v>
      </c>
      <c r="P5" s="7" t="s">
        <v>41</v>
      </c>
      <c r="Q5" s="7" t="s">
        <v>32</v>
      </c>
      <c r="R5" s="13">
        <v>43981</v>
      </c>
      <c r="S5" s="13">
        <v>44101</v>
      </c>
      <c r="T5" s="7" t="s">
        <v>42</v>
      </c>
      <c r="U5" s="14" t="s">
        <v>34</v>
      </c>
      <c r="V5" s="18">
        <v>44195</v>
      </c>
      <c r="W5" s="221" t="s">
        <v>43</v>
      </c>
      <c r="X5" s="19" t="s">
        <v>44</v>
      </c>
    </row>
    <row r="6" spans="1:24" s="17" customFormat="1" ht="72" x14ac:dyDescent="0.2">
      <c r="A6" s="242"/>
      <c r="B6" s="245"/>
      <c r="C6" s="248"/>
      <c r="D6" s="252"/>
      <c r="E6" s="7" t="s">
        <v>45</v>
      </c>
      <c r="F6" s="7" t="s">
        <v>46</v>
      </c>
      <c r="G6" s="7" t="s">
        <v>47</v>
      </c>
      <c r="H6" s="8">
        <v>1</v>
      </c>
      <c r="I6" s="8">
        <v>3</v>
      </c>
      <c r="J6" s="9" t="str">
        <f t="shared" si="0"/>
        <v>Baja</v>
      </c>
      <c r="K6" s="10"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11" t="s">
        <v>48</v>
      </c>
      <c r="M6" s="8">
        <v>1</v>
      </c>
      <c r="N6" s="8">
        <v>3</v>
      </c>
      <c r="O6" s="12" t="str">
        <f t="shared" si="1"/>
        <v>Baja</v>
      </c>
      <c r="P6" s="7" t="s">
        <v>49</v>
      </c>
      <c r="Q6" s="7" t="s">
        <v>32</v>
      </c>
      <c r="R6" s="13">
        <v>43847</v>
      </c>
      <c r="S6" s="13">
        <v>43981</v>
      </c>
      <c r="T6" s="7" t="s">
        <v>50</v>
      </c>
      <c r="U6" s="14" t="s">
        <v>51</v>
      </c>
      <c r="V6" s="18">
        <v>44195</v>
      </c>
      <c r="W6" s="221" t="s">
        <v>52</v>
      </c>
      <c r="X6" s="20" t="s">
        <v>53</v>
      </c>
    </row>
    <row r="7" spans="1:24" s="17" customFormat="1" ht="409.5" x14ac:dyDescent="0.2">
      <c r="A7" s="242"/>
      <c r="B7" s="245"/>
      <c r="C7" s="248"/>
      <c r="D7" s="250" t="s">
        <v>54</v>
      </c>
      <c r="E7" s="7" t="s">
        <v>55</v>
      </c>
      <c r="F7" s="7" t="s">
        <v>56</v>
      </c>
      <c r="G7" s="7" t="s">
        <v>57</v>
      </c>
      <c r="H7" s="8">
        <v>2</v>
      </c>
      <c r="I7" s="8">
        <v>3</v>
      </c>
      <c r="J7" s="9" t="str">
        <f t="shared" si="0"/>
        <v>Baja</v>
      </c>
      <c r="K7" s="10" t="str">
        <f>IF(J7="Extrema",[1]INTERPRETACION!$F$5,IF(AND(J7="Alta"),[1]INTERPRETACION!$F$4,IF(AND(J7="Moderada"),[1]INTERPRETACION!$F$3,IF(AND(J7="Baja"),[1]INTERPRETACION!$F$2))))</f>
        <v>LOS RIESGOS DE CORRUPCION DE LAS ZONAS BAJA SE ENCUENTRAN EN UN NIVEL QUE PUEDE ELIMINARSE O REDUCIRSE FACILMENTE CON LOS CONTROLES ESTABLECIDOS EN LA ENTIDAD</v>
      </c>
      <c r="L7" s="11" t="s">
        <v>58</v>
      </c>
      <c r="M7" s="8">
        <v>1</v>
      </c>
      <c r="N7" s="8">
        <v>3</v>
      </c>
      <c r="O7" s="12" t="str">
        <f t="shared" si="1"/>
        <v>Baja</v>
      </c>
      <c r="P7" s="7" t="s">
        <v>59</v>
      </c>
      <c r="Q7" s="7" t="s">
        <v>60</v>
      </c>
      <c r="R7" s="13">
        <v>43862</v>
      </c>
      <c r="S7" s="13">
        <v>44196</v>
      </c>
      <c r="T7" s="7" t="s">
        <v>61</v>
      </c>
      <c r="U7" s="14" t="s">
        <v>62</v>
      </c>
      <c r="V7" s="18">
        <v>44195</v>
      </c>
      <c r="W7" s="221" t="s">
        <v>63</v>
      </c>
      <c r="X7" s="20" t="s">
        <v>64</v>
      </c>
    </row>
    <row r="8" spans="1:24" s="17" customFormat="1" ht="72" x14ac:dyDescent="0.2">
      <c r="A8" s="242"/>
      <c r="B8" s="245"/>
      <c r="C8" s="248"/>
      <c r="D8" s="251"/>
      <c r="E8" s="7" t="s">
        <v>65</v>
      </c>
      <c r="F8" s="7" t="s">
        <v>66</v>
      </c>
      <c r="G8" s="7" t="s">
        <v>67</v>
      </c>
      <c r="H8" s="8">
        <v>2</v>
      </c>
      <c r="I8" s="8">
        <v>3</v>
      </c>
      <c r="J8" s="9" t="str">
        <f t="shared" si="0"/>
        <v>Baja</v>
      </c>
      <c r="K8" s="10"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11" t="s">
        <v>68</v>
      </c>
      <c r="M8" s="8">
        <v>1</v>
      </c>
      <c r="N8" s="8">
        <v>3</v>
      </c>
      <c r="O8" s="12" t="str">
        <f t="shared" si="1"/>
        <v>Baja</v>
      </c>
      <c r="P8" s="7" t="s">
        <v>69</v>
      </c>
      <c r="Q8" s="7" t="s">
        <v>60</v>
      </c>
      <c r="R8" s="13">
        <v>43989</v>
      </c>
      <c r="S8" s="13">
        <v>43993</v>
      </c>
      <c r="T8" s="7" t="s">
        <v>70</v>
      </c>
      <c r="U8" s="14" t="s">
        <v>71</v>
      </c>
      <c r="V8" s="20"/>
      <c r="W8" s="19" t="s">
        <v>72</v>
      </c>
      <c r="X8" s="19" t="s">
        <v>73</v>
      </c>
    </row>
    <row r="9" spans="1:24" s="17" customFormat="1" ht="84" x14ac:dyDescent="0.2">
      <c r="A9" s="242"/>
      <c r="B9" s="245"/>
      <c r="C9" s="248"/>
      <c r="D9" s="252"/>
      <c r="E9" s="7" t="s">
        <v>74</v>
      </c>
      <c r="F9" s="7" t="s">
        <v>75</v>
      </c>
      <c r="G9" s="7" t="s">
        <v>76</v>
      </c>
      <c r="H9" s="8">
        <v>2</v>
      </c>
      <c r="I9" s="8">
        <v>3</v>
      </c>
      <c r="J9" s="9" t="str">
        <f t="shared" si="0"/>
        <v>Baja</v>
      </c>
      <c r="K9" s="10" t="str">
        <f>IF(J9="Extrema",[1]INTERPRETACION!$F$5,IF(AND(J9="Alta"),[1]INTERPRETACION!$F$4,IF(AND(J9="Moderada"),[1]INTERPRETACION!$F$3,IF(AND(J9="Baja"),[1]INTERPRETACION!$F$2))))</f>
        <v>LOS RIESGOS DE CORRUPCION DE LAS ZONAS BAJA SE ENCUENTRAN EN UN NIVEL QUE PUEDE ELIMINARSE O REDUCIRSE FACILMENTE CON LOS CONTROLES ESTABLECIDOS EN LA ENTIDAD</v>
      </c>
      <c r="L9" s="11" t="s">
        <v>77</v>
      </c>
      <c r="M9" s="8">
        <v>1</v>
      </c>
      <c r="N9" s="8">
        <v>3</v>
      </c>
      <c r="O9" s="12" t="str">
        <f t="shared" si="1"/>
        <v>Baja</v>
      </c>
      <c r="P9" s="7" t="s">
        <v>78</v>
      </c>
      <c r="Q9" s="7" t="s">
        <v>60</v>
      </c>
      <c r="R9" s="13">
        <v>44052</v>
      </c>
      <c r="S9" s="13">
        <v>44056</v>
      </c>
      <c r="T9" s="7" t="s">
        <v>70</v>
      </c>
      <c r="U9" s="14" t="s">
        <v>71</v>
      </c>
      <c r="V9" s="20"/>
      <c r="W9" s="19" t="s">
        <v>79</v>
      </c>
      <c r="X9" s="19" t="s">
        <v>80</v>
      </c>
    </row>
    <row r="10" spans="1:24" s="17" customFormat="1" ht="96" x14ac:dyDescent="0.2">
      <c r="A10" s="242"/>
      <c r="B10" s="245"/>
      <c r="C10" s="248"/>
      <c r="D10" s="21" t="s">
        <v>81</v>
      </c>
      <c r="E10" s="7" t="s">
        <v>82</v>
      </c>
      <c r="F10" s="7" t="s">
        <v>83</v>
      </c>
      <c r="G10" s="7" t="s">
        <v>84</v>
      </c>
      <c r="H10" s="8">
        <v>2</v>
      </c>
      <c r="I10" s="8">
        <v>5</v>
      </c>
      <c r="J10" s="9" t="str">
        <f t="shared" si="0"/>
        <v>Alta</v>
      </c>
      <c r="K10" s="10" t="str">
        <f>IF(J10="Extrema",[1]INTERPRETACION!$F$5,IF(AND(J10="Alta"),[1]INTERPRETACION!$F$4,IF(AND(J10="Moderada"),[1]INTERPRETACION!$F$3,IF(AND(J10="Baja"),[1]INTERPRETACION!$F$2))))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 s="11" t="s">
        <v>85</v>
      </c>
      <c r="M10" s="8">
        <v>2</v>
      </c>
      <c r="N10" s="8">
        <v>4</v>
      </c>
      <c r="O10" s="12" t="str">
        <f t="shared" si="1"/>
        <v>Moderada</v>
      </c>
      <c r="P10" s="7" t="s">
        <v>86</v>
      </c>
      <c r="Q10" s="7" t="s">
        <v>87</v>
      </c>
      <c r="R10" s="13">
        <v>43871</v>
      </c>
      <c r="S10" s="13">
        <v>44159</v>
      </c>
      <c r="T10" s="7" t="s">
        <v>42</v>
      </c>
      <c r="U10" s="14" t="s">
        <v>34</v>
      </c>
      <c r="V10" s="20"/>
      <c r="W10" s="221" t="s">
        <v>88</v>
      </c>
      <c r="X10" s="20" t="s">
        <v>89</v>
      </c>
    </row>
    <row r="11" spans="1:24" s="17" customFormat="1" ht="72" x14ac:dyDescent="0.2">
      <c r="A11" s="243"/>
      <c r="B11" s="246"/>
      <c r="C11" s="249"/>
      <c r="D11" s="22" t="s">
        <v>90</v>
      </c>
      <c r="E11" s="7" t="s">
        <v>91</v>
      </c>
      <c r="F11" s="7" t="s">
        <v>92</v>
      </c>
      <c r="G11" s="7" t="s">
        <v>93</v>
      </c>
      <c r="H11" s="8">
        <v>1</v>
      </c>
      <c r="I11" s="8">
        <v>3</v>
      </c>
      <c r="J11" s="9" t="str">
        <f t="shared" si="0"/>
        <v>Baja</v>
      </c>
      <c r="K11" s="10"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11" t="s">
        <v>94</v>
      </c>
      <c r="M11" s="8">
        <v>1</v>
      </c>
      <c r="N11" s="8">
        <v>3</v>
      </c>
      <c r="O11" s="12" t="str">
        <f t="shared" si="1"/>
        <v>Baja</v>
      </c>
      <c r="P11" s="7" t="s">
        <v>95</v>
      </c>
      <c r="Q11" s="23" t="s">
        <v>96</v>
      </c>
      <c r="R11" s="13">
        <v>43900</v>
      </c>
      <c r="S11" s="13">
        <v>44165</v>
      </c>
      <c r="T11" s="7" t="s">
        <v>42</v>
      </c>
      <c r="U11" s="14" t="s">
        <v>34</v>
      </c>
      <c r="V11" s="20"/>
      <c r="W11" s="221" t="s">
        <v>88</v>
      </c>
      <c r="X11" s="19" t="s">
        <v>97</v>
      </c>
    </row>
    <row r="12" spans="1:24" s="17" customFormat="1" ht="72" x14ac:dyDescent="0.2">
      <c r="A12" s="262">
        <v>2</v>
      </c>
      <c r="B12" s="265" t="s">
        <v>98</v>
      </c>
      <c r="C12" s="247" t="s">
        <v>99</v>
      </c>
      <c r="D12" s="250" t="s">
        <v>100</v>
      </c>
      <c r="E12" s="24" t="s">
        <v>101</v>
      </c>
      <c r="F12" s="24" t="s">
        <v>102</v>
      </c>
      <c r="G12" s="24" t="s">
        <v>103</v>
      </c>
      <c r="H12" s="25">
        <v>1</v>
      </c>
      <c r="I12" s="25">
        <v>3</v>
      </c>
      <c r="J12" s="9" t="str">
        <f t="shared" si="0"/>
        <v>Baja</v>
      </c>
      <c r="K12" s="26" t="str">
        <f>IF(J12="Extrema",[1]INTERPRETACION!$F$5,IF(AND(J12="Alta"),[1]INTERPRETACION!$F$4,IF(AND(J12="Moderada"),[1]INTERPRETACION!$F$3,IF(AND(J12="Baja"),[1]INTERPRETACION!$F$2))))</f>
        <v>LOS RIESGOS DE CORRUPCION DE LAS ZONAS BAJA SE ENCUENTRAN EN UN NIVEL QUE PUEDE ELIMINARSE O REDUCIRSE FACILMENTE CON LOS CONTROLES ESTABLECIDOS EN LA ENTIDAD</v>
      </c>
      <c r="L12" s="25" t="s">
        <v>104</v>
      </c>
      <c r="M12" s="25">
        <v>1</v>
      </c>
      <c r="N12" s="25">
        <v>3</v>
      </c>
      <c r="O12" s="12" t="str">
        <f t="shared" si="1"/>
        <v>Baja</v>
      </c>
      <c r="P12" s="24" t="s">
        <v>105</v>
      </c>
      <c r="Q12" s="27" t="s">
        <v>106</v>
      </c>
      <c r="R12" s="28">
        <v>43831</v>
      </c>
      <c r="S12" s="28">
        <v>44195</v>
      </c>
      <c r="T12" s="24" t="s">
        <v>107</v>
      </c>
      <c r="U12" s="24" t="s">
        <v>108</v>
      </c>
      <c r="V12" s="18">
        <v>44195</v>
      </c>
      <c r="W12" s="221" t="s">
        <v>109</v>
      </c>
      <c r="X12" s="19" t="s">
        <v>110</v>
      </c>
    </row>
    <row r="13" spans="1:24" s="17" customFormat="1" ht="132" x14ac:dyDescent="0.2">
      <c r="A13" s="263"/>
      <c r="B13" s="266"/>
      <c r="C13" s="248"/>
      <c r="D13" s="251"/>
      <c r="E13" s="24" t="s">
        <v>111</v>
      </c>
      <c r="F13" s="29" t="s">
        <v>112</v>
      </c>
      <c r="G13" s="29" t="s">
        <v>113</v>
      </c>
      <c r="H13" s="30">
        <v>2</v>
      </c>
      <c r="I13" s="30">
        <v>4</v>
      </c>
      <c r="J13" s="9" t="str">
        <f t="shared" si="0"/>
        <v>Moderada</v>
      </c>
      <c r="K13" s="26" t="str">
        <f>IF(J13="Extrema",[1]INTERPRETACION!$F$5,IF(AND(J13="Alta"),[1]INTERPRETACION!$F$4,IF(AND(J13="Moderada"),[1]INTERPRETACION!$F$3,IF(AND(J13="Baja"),[1]INTERPRETACION!$F$2))))</f>
        <v>DEBEN TOMARSE LAS MEDIDAS NECESARIAS  PARA  LLEVAR LOS RIESGOS A LA ZONA DE RIESGO BAJA O ELIMINARLO. NOTA  EN TODO CASO  SE REQUIERE QUE LAS ENTIDADES  PROPENDAN  POR ELIMINAR EL RIESGO DE CORRUPCIÓN O POR LO MENOS LLEVARLO A LA ZONA DE RIESGO BAJA.</v>
      </c>
      <c r="L13" s="30" t="s">
        <v>114</v>
      </c>
      <c r="M13" s="30">
        <v>2</v>
      </c>
      <c r="N13" s="30">
        <v>4</v>
      </c>
      <c r="O13" s="12" t="str">
        <f t="shared" si="1"/>
        <v>Moderada</v>
      </c>
      <c r="P13" s="24" t="s">
        <v>115</v>
      </c>
      <c r="Q13" s="27" t="s">
        <v>116</v>
      </c>
      <c r="R13" s="28">
        <v>43831</v>
      </c>
      <c r="S13" s="28">
        <v>44195</v>
      </c>
      <c r="T13" s="24" t="s">
        <v>117</v>
      </c>
      <c r="U13" s="24" t="s">
        <v>118</v>
      </c>
      <c r="V13" s="18">
        <v>44195</v>
      </c>
      <c r="W13" s="221" t="s">
        <v>119</v>
      </c>
      <c r="X13" s="19" t="s">
        <v>120</v>
      </c>
    </row>
    <row r="14" spans="1:24" s="17" customFormat="1" ht="96" x14ac:dyDescent="0.2">
      <c r="A14" s="263"/>
      <c r="B14" s="266"/>
      <c r="C14" s="248"/>
      <c r="D14" s="252"/>
      <c r="E14" s="24" t="s">
        <v>121</v>
      </c>
      <c r="F14" s="14" t="s">
        <v>122</v>
      </c>
      <c r="G14" s="31" t="s">
        <v>123</v>
      </c>
      <c r="H14" s="32">
        <v>2</v>
      </c>
      <c r="I14" s="32">
        <v>4</v>
      </c>
      <c r="J14" s="9" t="str">
        <f t="shared" si="0"/>
        <v>Moderada</v>
      </c>
      <c r="K14" s="33" t="str">
        <f>IF(J14="Extrema",[2]INTERPRETACION!$F$5,IF(AND(J14="Alta"),[2]INTERPRETACION!$F$4,IF(AND(J14="Moderada"),[2]INTERPRETACION!$F$3,IF(AND(J14="Baja"),[2]INTERPRETACION!$F$2))))</f>
        <v>DEBEN TOMARSE LAS MEDIDAS NECESARIAS  PARA  LLEVAR LOS RIESGOS A LA ZONA DE RIESGO BAJA O ELIMINARLO. NOTA  EN TODO CASO  SE REQUIERE QUE LAS ENTIDADES  PROPENDAN  POR ELIMINAR EL RIESGO DE CORRUPCIÓN O POR LO MENOS LLEVARLO A LA ZONA DE RIESGO BAJA.</v>
      </c>
      <c r="L14" s="34" t="s">
        <v>124</v>
      </c>
      <c r="M14" s="8">
        <v>1</v>
      </c>
      <c r="N14" s="8">
        <v>4</v>
      </c>
      <c r="O14" s="12" t="str">
        <f t="shared" si="1"/>
        <v>Baja</v>
      </c>
      <c r="P14" s="24" t="s">
        <v>125</v>
      </c>
      <c r="Q14" s="27" t="s">
        <v>106</v>
      </c>
      <c r="R14" s="28">
        <v>43831</v>
      </c>
      <c r="S14" s="28">
        <v>44195</v>
      </c>
      <c r="T14" s="24" t="s">
        <v>126</v>
      </c>
      <c r="U14" s="24" t="s">
        <v>127</v>
      </c>
      <c r="V14" s="18">
        <v>44195</v>
      </c>
      <c r="W14" s="221" t="s">
        <v>128</v>
      </c>
      <c r="X14" s="19" t="s">
        <v>129</v>
      </c>
    </row>
    <row r="15" spans="1:24" s="17" customFormat="1" ht="308.25" customHeight="1" x14ac:dyDescent="0.2">
      <c r="A15" s="263"/>
      <c r="B15" s="266"/>
      <c r="C15" s="248"/>
      <c r="D15" s="250" t="s">
        <v>130</v>
      </c>
      <c r="E15" s="29" t="s">
        <v>131</v>
      </c>
      <c r="F15" s="29" t="s">
        <v>132</v>
      </c>
      <c r="G15" s="29" t="s">
        <v>133</v>
      </c>
      <c r="H15" s="35">
        <v>1</v>
      </c>
      <c r="I15" s="35">
        <v>3</v>
      </c>
      <c r="J15" s="9" t="str">
        <f t="shared" si="0"/>
        <v>Baja</v>
      </c>
      <c r="K15" s="33" t="str">
        <f>IF(J15="Extrema",[2]INTERPRETACION!$F$5,IF(AND(J15="Alta"),[2]INTERPRETACION!$F$4,IF(AND(J15="Moderada"),[2]INTERPRETACION!$F$3,IF(AND(J15="Baja"),[2]INTERPRETACION!$F$2))))</f>
        <v>LOS RIESGOS DE CORRUPCION DE LAS ZONAS BAJA SE ENCUENTRAN EN UN NIVEL QUE PUEDE ELIMINARSE O REDUCIRSE FACILMENTE CON LOS CONTROLES ESTABLECIDOS EN LA ENTIDAD</v>
      </c>
      <c r="L15" s="36" t="s">
        <v>134</v>
      </c>
      <c r="M15" s="35">
        <v>1</v>
      </c>
      <c r="N15" s="35">
        <v>3</v>
      </c>
      <c r="O15" s="12" t="str">
        <f t="shared" si="1"/>
        <v>Baja</v>
      </c>
      <c r="P15" s="29" t="s">
        <v>135</v>
      </c>
      <c r="Q15" s="7" t="s">
        <v>136</v>
      </c>
      <c r="R15" s="13">
        <v>43997</v>
      </c>
      <c r="S15" s="13">
        <v>44150</v>
      </c>
      <c r="T15" s="29" t="s">
        <v>137</v>
      </c>
      <c r="U15" s="14" t="s">
        <v>138</v>
      </c>
      <c r="V15" s="18">
        <v>44195</v>
      </c>
      <c r="W15" s="221" t="s">
        <v>139</v>
      </c>
      <c r="X15" s="19" t="s">
        <v>140</v>
      </c>
    </row>
    <row r="16" spans="1:24" s="17" customFormat="1" ht="96" x14ac:dyDescent="0.2">
      <c r="A16" s="263"/>
      <c r="B16" s="266"/>
      <c r="C16" s="248"/>
      <c r="D16" s="251"/>
      <c r="E16" s="29" t="s">
        <v>141</v>
      </c>
      <c r="F16" s="37" t="s">
        <v>142</v>
      </c>
      <c r="G16" s="37" t="s">
        <v>143</v>
      </c>
      <c r="H16" s="35">
        <v>1</v>
      </c>
      <c r="I16" s="35">
        <v>3</v>
      </c>
      <c r="J16" s="9" t="str">
        <f t="shared" si="0"/>
        <v>Baja</v>
      </c>
      <c r="K16" s="33" t="str">
        <f>IF(J16="Extrema",[2]INTERPRETACION!$F$5,IF(AND(J16="Alta"),[2]INTERPRETACION!$F$4,IF(AND(J16="Moderada"),[2]INTERPRETACION!$F$3,IF(AND(J16="Baja"),[2]INTERPRETACION!$F$2))))</f>
        <v>LOS RIESGOS DE CORRUPCION DE LAS ZONAS BAJA SE ENCUENTRAN EN UN NIVEL QUE PUEDE ELIMINARSE O REDUCIRSE FACILMENTE CON LOS CONTROLES ESTABLECIDOS EN LA ENTIDAD</v>
      </c>
      <c r="L16" s="35" t="s">
        <v>144</v>
      </c>
      <c r="M16" s="35">
        <v>1</v>
      </c>
      <c r="N16" s="35">
        <v>3</v>
      </c>
      <c r="O16" s="12" t="str">
        <f t="shared" si="1"/>
        <v>Baja</v>
      </c>
      <c r="P16" s="29" t="s">
        <v>145</v>
      </c>
      <c r="Q16" s="7" t="s">
        <v>136</v>
      </c>
      <c r="R16" s="13">
        <v>43872</v>
      </c>
      <c r="S16" s="13">
        <v>44165</v>
      </c>
      <c r="T16" s="29" t="s">
        <v>146</v>
      </c>
      <c r="U16" s="14" t="s">
        <v>147</v>
      </c>
      <c r="V16" s="18">
        <v>44195</v>
      </c>
      <c r="W16" s="221" t="s">
        <v>148</v>
      </c>
      <c r="X16" s="19" t="s">
        <v>149</v>
      </c>
    </row>
    <row r="17" spans="1:24" s="17" customFormat="1" ht="96" x14ac:dyDescent="0.2">
      <c r="A17" s="263"/>
      <c r="B17" s="266"/>
      <c r="C17" s="248"/>
      <c r="D17" s="251"/>
      <c r="E17" s="29" t="s">
        <v>150</v>
      </c>
      <c r="F17" s="37" t="s">
        <v>151</v>
      </c>
      <c r="G17" s="37" t="s">
        <v>152</v>
      </c>
      <c r="H17" s="35">
        <v>2</v>
      </c>
      <c r="I17" s="35">
        <v>4</v>
      </c>
      <c r="J17" s="9" t="str">
        <f t="shared" si="0"/>
        <v>Moderada</v>
      </c>
      <c r="K17" s="33" t="str">
        <f>IF(J17="Extrema",[2]INTERPRETACION!$F$5,IF(AND(J17="Alta"),[2]INTERPRETACION!$F$4,IF(AND(J17="Moderada"),[2]INTERPRETACION!$F$3,IF(AND(J17="Baja"),[2]INTERPRETACION!$F$2))))</f>
        <v>DEBEN TOMARSE LAS MEDIDAS NECESARIAS  PARA  LLEVAR LOS RIESGOS A LA ZONA DE RIESGO BAJA O ELIMINARLO. NOTA  EN TODO CASO  SE REQUIERE QUE LAS ENTIDADES  PROPENDAN  POR ELIMINAR EL RIESGO DE CORRUPCIÓN O POR LO MENOS LLEVARLO A LA ZONA DE RIESGO BAJA.</v>
      </c>
      <c r="L17" s="36" t="s">
        <v>153</v>
      </c>
      <c r="M17" s="35">
        <v>2</v>
      </c>
      <c r="N17" s="35">
        <v>4</v>
      </c>
      <c r="O17" s="12" t="str">
        <f t="shared" si="1"/>
        <v>Moderada</v>
      </c>
      <c r="P17" s="38" t="s">
        <v>154</v>
      </c>
      <c r="Q17" s="7" t="s">
        <v>136</v>
      </c>
      <c r="R17" s="13">
        <v>43872</v>
      </c>
      <c r="S17" s="13">
        <v>44165</v>
      </c>
      <c r="T17" s="29" t="s">
        <v>155</v>
      </c>
      <c r="U17" s="14" t="s">
        <v>156</v>
      </c>
      <c r="V17" s="18">
        <v>44195</v>
      </c>
      <c r="W17" s="221" t="s">
        <v>157</v>
      </c>
      <c r="X17" s="19" t="s">
        <v>158</v>
      </c>
    </row>
    <row r="18" spans="1:24" s="17" customFormat="1" ht="72" x14ac:dyDescent="0.2">
      <c r="A18" s="263"/>
      <c r="B18" s="266"/>
      <c r="C18" s="248"/>
      <c r="D18" s="251"/>
      <c r="E18" s="24" t="s">
        <v>101</v>
      </c>
      <c r="F18" s="24" t="s">
        <v>102</v>
      </c>
      <c r="G18" s="24" t="s">
        <v>103</v>
      </c>
      <c r="H18" s="39">
        <v>1</v>
      </c>
      <c r="I18" s="39">
        <v>3</v>
      </c>
      <c r="J18" s="9" t="str">
        <f t="shared" si="0"/>
        <v>Baja</v>
      </c>
      <c r="K18" s="33" t="str">
        <f>IF(J18="Extrema",[2]INTERPRETACION!$F$5,IF(AND(J18="Alta"),[2]INTERPRETACION!$F$4,IF(AND(J18="Moderada"),[2]INTERPRETACION!$F$3,IF(AND(J18="Baja"),[2]INTERPRETACION!$F$2))))</f>
        <v>LOS RIESGOS DE CORRUPCION DE LAS ZONAS BAJA SE ENCUENTRAN EN UN NIVEL QUE PUEDE ELIMINARSE O REDUCIRSE FACILMENTE CON LOS CONTROLES ESTABLECIDOS EN LA ENTIDAD</v>
      </c>
      <c r="L18" s="39" t="s">
        <v>104</v>
      </c>
      <c r="M18" s="39">
        <v>1</v>
      </c>
      <c r="N18" s="39">
        <v>3</v>
      </c>
      <c r="O18" s="12" t="str">
        <f t="shared" si="1"/>
        <v>Baja</v>
      </c>
      <c r="P18" s="24" t="s">
        <v>159</v>
      </c>
      <c r="Q18" s="27" t="s">
        <v>136</v>
      </c>
      <c r="R18" s="28">
        <v>43891</v>
      </c>
      <c r="S18" s="28">
        <v>44165</v>
      </c>
      <c r="T18" s="24" t="s">
        <v>107</v>
      </c>
      <c r="U18" s="31" t="s">
        <v>108</v>
      </c>
      <c r="V18" s="18">
        <v>44195</v>
      </c>
      <c r="W18" s="221" t="s">
        <v>160</v>
      </c>
      <c r="X18" s="19" t="s">
        <v>161</v>
      </c>
    </row>
    <row r="19" spans="1:24" s="17" customFormat="1" ht="240" x14ac:dyDescent="0.2">
      <c r="A19" s="263"/>
      <c r="B19" s="266"/>
      <c r="C19" s="248"/>
      <c r="D19" s="251"/>
      <c r="E19" s="40" t="s">
        <v>162</v>
      </c>
      <c r="F19" s="29" t="s">
        <v>163</v>
      </c>
      <c r="G19" s="37" t="s">
        <v>164</v>
      </c>
      <c r="H19" s="35">
        <v>2</v>
      </c>
      <c r="I19" s="35">
        <v>4</v>
      </c>
      <c r="J19" s="9" t="str">
        <f t="shared" si="0"/>
        <v>Moderada</v>
      </c>
      <c r="K19" s="33" t="str">
        <f>IF(J19="Extrema",[2]INTERPRETACION!$F$5,IF(AND(J19="Alta"),[2]INTERPRETACION!$F$4,IF(AND(J19="Moderada"),[2]INTERPRETACION!$F$3,IF(AND(J19="Baja"),[2]INTERPRETACION!$F$2))))</f>
        <v>DEBEN TOMARSE LAS MEDIDAS NECESARIAS  PARA  LLEVAR LOS RIESGOS A LA ZONA DE RIESGO BAJA O ELIMINARLO. NOTA  EN TODO CASO  SE REQUIERE QUE LAS ENTIDADES  PROPENDAN  POR ELIMINAR EL RIESGO DE CORRUPCIÓN O POR LO MENOS LLEVARLO A LA ZONA DE RIESGO BAJA.</v>
      </c>
      <c r="L19" s="35" t="s">
        <v>165</v>
      </c>
      <c r="M19" s="35">
        <v>2</v>
      </c>
      <c r="N19" s="35">
        <v>4</v>
      </c>
      <c r="O19" s="12" t="str">
        <f t="shared" si="1"/>
        <v>Moderada</v>
      </c>
      <c r="P19" s="29" t="s">
        <v>166</v>
      </c>
      <c r="Q19" s="7" t="s">
        <v>136</v>
      </c>
      <c r="R19" s="13" t="s">
        <v>167</v>
      </c>
      <c r="S19" s="13">
        <v>44165</v>
      </c>
      <c r="T19" s="29" t="s">
        <v>168</v>
      </c>
      <c r="U19" s="14" t="s">
        <v>169</v>
      </c>
      <c r="V19" s="18">
        <v>44195</v>
      </c>
      <c r="W19" s="221" t="s">
        <v>170</v>
      </c>
      <c r="X19" s="19" t="s">
        <v>171</v>
      </c>
    </row>
    <row r="20" spans="1:24" s="17" customFormat="1" ht="108" x14ac:dyDescent="0.2">
      <c r="A20" s="263"/>
      <c r="B20" s="266"/>
      <c r="C20" s="248"/>
      <c r="D20" s="252"/>
      <c r="E20" s="40" t="s">
        <v>172</v>
      </c>
      <c r="F20" s="29" t="s">
        <v>173</v>
      </c>
      <c r="G20" s="29" t="s">
        <v>174</v>
      </c>
      <c r="H20" s="35">
        <v>1</v>
      </c>
      <c r="I20" s="35">
        <v>4</v>
      </c>
      <c r="J20" s="9" t="str">
        <f t="shared" si="0"/>
        <v>Baja</v>
      </c>
      <c r="K20" s="33" t="str">
        <f>IF(J20="Extrema",[2]INTERPRETACION!$F$5,IF(AND(J20="Alta"),[2]INTERPRETACION!$F$4,IF(AND(J20="Moderada"),[2]INTERPRETACION!$F$3,IF(AND(J20="Baja"),[2]INTERPRETACION!$F$2))))</f>
        <v>LOS RIESGOS DE CORRUPCION DE LAS ZONAS BAJA SE ENCUENTRAN EN UN NIVEL QUE PUEDE ELIMINARSE O REDUCIRSE FACILMENTE CON LOS CONTROLES ESTABLECIDOS EN LA ENTIDAD</v>
      </c>
      <c r="L20" s="35" t="s">
        <v>175</v>
      </c>
      <c r="M20" s="35">
        <v>1</v>
      </c>
      <c r="N20" s="35">
        <v>4</v>
      </c>
      <c r="O20" s="12" t="str">
        <f t="shared" si="1"/>
        <v>Baja</v>
      </c>
      <c r="P20" s="29" t="s">
        <v>176</v>
      </c>
      <c r="Q20" s="7" t="s">
        <v>136</v>
      </c>
      <c r="R20" s="13">
        <v>43876</v>
      </c>
      <c r="S20" s="13">
        <v>44180</v>
      </c>
      <c r="T20" s="29" t="s">
        <v>177</v>
      </c>
      <c r="U20" s="14" t="s">
        <v>178</v>
      </c>
      <c r="V20" s="18">
        <v>44195</v>
      </c>
      <c r="W20" s="221" t="s">
        <v>179</v>
      </c>
      <c r="X20" s="19" t="s">
        <v>180</v>
      </c>
    </row>
    <row r="21" spans="1:24" s="17" customFormat="1" ht="252" x14ac:dyDescent="0.2">
      <c r="A21" s="263"/>
      <c r="B21" s="266"/>
      <c r="C21" s="248"/>
      <c r="D21" s="27" t="s">
        <v>181</v>
      </c>
      <c r="E21" s="7" t="s">
        <v>182</v>
      </c>
      <c r="F21" s="7" t="s">
        <v>183</v>
      </c>
      <c r="G21" s="7" t="s">
        <v>184</v>
      </c>
      <c r="H21" s="19">
        <v>3</v>
      </c>
      <c r="I21" s="19">
        <v>4</v>
      </c>
      <c r="J21" s="9" t="str">
        <f t="shared" si="0"/>
        <v>Alta</v>
      </c>
      <c r="K21" s="10" t="str">
        <f>IF(J21="Extrema",[1]INTERPRETACION!$F$5,IF(AND(J21="Alta"),[1]INTERPRETACION!$F$4,IF(AND(J21="Moderada"),[1]INTERPRETACION!$F$3,IF(AND(J21="Baja"),[1]INTERPRETACION!$F$2))))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1" s="11" t="s">
        <v>185</v>
      </c>
      <c r="M21" s="41">
        <v>2</v>
      </c>
      <c r="N21" s="41">
        <v>4</v>
      </c>
      <c r="O21" s="12" t="str">
        <f t="shared" si="1"/>
        <v>Moderada</v>
      </c>
      <c r="P21" s="7" t="s">
        <v>186</v>
      </c>
      <c r="Q21" s="42" t="s">
        <v>187</v>
      </c>
      <c r="R21" s="13">
        <v>43850</v>
      </c>
      <c r="S21" s="13">
        <v>44186</v>
      </c>
      <c r="T21" s="7" t="s">
        <v>188</v>
      </c>
      <c r="U21" s="14" t="s">
        <v>189</v>
      </c>
      <c r="V21" s="18">
        <v>44195</v>
      </c>
      <c r="W21" s="221" t="s">
        <v>190</v>
      </c>
      <c r="X21" s="19" t="s">
        <v>191</v>
      </c>
    </row>
    <row r="22" spans="1:24" s="17" customFormat="1" ht="96" x14ac:dyDescent="0.2">
      <c r="A22" s="263"/>
      <c r="B22" s="266"/>
      <c r="C22" s="248"/>
      <c r="D22" s="27" t="s">
        <v>192</v>
      </c>
      <c r="E22" s="7" t="s">
        <v>193</v>
      </c>
      <c r="F22" s="7" t="s">
        <v>194</v>
      </c>
      <c r="G22" s="7" t="s">
        <v>195</v>
      </c>
      <c r="H22" s="19">
        <v>3</v>
      </c>
      <c r="I22" s="19">
        <v>3</v>
      </c>
      <c r="J22" s="9" t="str">
        <f t="shared" si="0"/>
        <v>Moderada</v>
      </c>
      <c r="K22" s="10"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11" t="s">
        <v>196</v>
      </c>
      <c r="M22" s="41">
        <v>2</v>
      </c>
      <c r="N22" s="41">
        <v>3</v>
      </c>
      <c r="O22" s="12" t="str">
        <f t="shared" si="1"/>
        <v>Baja</v>
      </c>
      <c r="P22" s="7" t="s">
        <v>197</v>
      </c>
      <c r="Q22" s="42" t="s">
        <v>198</v>
      </c>
      <c r="R22" s="13">
        <v>43850</v>
      </c>
      <c r="S22" s="13">
        <v>44165</v>
      </c>
      <c r="T22" s="7" t="s">
        <v>199</v>
      </c>
      <c r="U22" s="14" t="s">
        <v>200</v>
      </c>
      <c r="V22" s="18">
        <v>44195</v>
      </c>
      <c r="W22" s="221" t="s">
        <v>201</v>
      </c>
      <c r="X22" s="19" t="s">
        <v>202</v>
      </c>
    </row>
    <row r="23" spans="1:24" s="17" customFormat="1" ht="132" x14ac:dyDescent="0.2">
      <c r="A23" s="263"/>
      <c r="B23" s="266"/>
      <c r="C23" s="248"/>
      <c r="D23" s="27" t="s">
        <v>203</v>
      </c>
      <c r="E23" s="43" t="s">
        <v>204</v>
      </c>
      <c r="F23" s="7" t="s">
        <v>205</v>
      </c>
      <c r="G23" s="7" t="s">
        <v>195</v>
      </c>
      <c r="H23" s="19">
        <v>3</v>
      </c>
      <c r="I23" s="19">
        <v>3</v>
      </c>
      <c r="J23" s="9" t="str">
        <f t="shared" si="0"/>
        <v>Moderada</v>
      </c>
      <c r="K23" s="10" t="str">
        <f>IF(J23="Extrema",[1]INTERPRETACION!$F$5,IF(AND(J23="Alta"),[1]INTERPRETACION!$F$4,IF(AND(J23="Moderada"),[1]INTERPRETACION!$F$3,IF(AND(J23="Baja"),[1]INTERPRETACION!$F$2))))</f>
        <v>DEBEN TOMARSE LAS MEDIDAS NECESARIAS  PARA  LLEVAR LOS RIESGOS A LA ZONA DE RIESGO BAJA O ELIMINARLO. NOTA  EN TODO CASO  SE REQUIERE QUE LAS ENTIDADES  PROPENDAN  POR ELIMINAR EL RIESGO DE CORRUPCIÓN O POR LO MENOS LLEVARLO A LA ZONA DE RIESGO BAJA.</v>
      </c>
      <c r="L23" s="11" t="s">
        <v>206</v>
      </c>
      <c r="M23" s="44">
        <v>2</v>
      </c>
      <c r="N23" s="41">
        <v>3</v>
      </c>
      <c r="O23" s="12" t="str">
        <f t="shared" si="1"/>
        <v>Baja</v>
      </c>
      <c r="P23" s="7" t="s">
        <v>207</v>
      </c>
      <c r="Q23" s="42" t="s">
        <v>198</v>
      </c>
      <c r="R23" s="13">
        <v>43852</v>
      </c>
      <c r="S23" s="13">
        <v>44165</v>
      </c>
      <c r="T23" s="7" t="s">
        <v>208</v>
      </c>
      <c r="U23" s="14" t="s">
        <v>209</v>
      </c>
      <c r="V23" s="18">
        <v>44195</v>
      </c>
      <c r="W23" s="221" t="s">
        <v>210</v>
      </c>
      <c r="X23" s="19" t="s">
        <v>211</v>
      </c>
    </row>
    <row r="24" spans="1:24" s="17" customFormat="1" ht="94.5" customHeight="1" x14ac:dyDescent="0.2">
      <c r="A24" s="263"/>
      <c r="B24" s="266"/>
      <c r="C24" s="248"/>
      <c r="D24" s="250" t="s">
        <v>212</v>
      </c>
      <c r="E24" s="7" t="s">
        <v>213</v>
      </c>
      <c r="F24" s="7" t="s">
        <v>214</v>
      </c>
      <c r="G24" s="7" t="s">
        <v>215</v>
      </c>
      <c r="H24" s="8">
        <v>2</v>
      </c>
      <c r="I24" s="8">
        <v>3</v>
      </c>
      <c r="J24" s="9" t="str">
        <f t="shared" si="0"/>
        <v>Baja</v>
      </c>
      <c r="K24" s="10" t="s">
        <v>216</v>
      </c>
      <c r="L24" s="11" t="s">
        <v>217</v>
      </c>
      <c r="M24" s="45">
        <v>2</v>
      </c>
      <c r="N24" s="45">
        <v>3</v>
      </c>
      <c r="O24" s="12" t="str">
        <f t="shared" si="1"/>
        <v>Baja</v>
      </c>
      <c r="P24" s="7" t="s">
        <v>218</v>
      </c>
      <c r="Q24" s="7" t="s">
        <v>219</v>
      </c>
      <c r="R24" s="13">
        <v>43864</v>
      </c>
      <c r="S24" s="13">
        <v>44187</v>
      </c>
      <c r="T24" s="7" t="s">
        <v>220</v>
      </c>
      <c r="U24" s="29"/>
      <c r="V24" s="18">
        <v>44195</v>
      </c>
      <c r="W24" s="221" t="s">
        <v>221</v>
      </c>
      <c r="X24" s="19" t="s">
        <v>222</v>
      </c>
    </row>
    <row r="25" spans="1:24" s="17" customFormat="1" ht="141.75" customHeight="1" x14ac:dyDescent="0.2">
      <c r="A25" s="263"/>
      <c r="B25" s="266"/>
      <c r="C25" s="248"/>
      <c r="D25" s="251"/>
      <c r="E25" s="253" t="s">
        <v>223</v>
      </c>
      <c r="F25" s="7" t="s">
        <v>224</v>
      </c>
      <c r="G25" s="7" t="s">
        <v>225</v>
      </c>
      <c r="H25" s="8">
        <v>2</v>
      </c>
      <c r="I25" s="8">
        <v>3</v>
      </c>
      <c r="J25" s="9" t="str">
        <f>IF(H25+I25=0," ",IF(OR(AND(H25=1,I25=3),AND(H25=1,I25=4),AND(H25=2,I25=3)),"Baja",IF(OR(AND(H25=1,I25=5),AND(H25=2,I25=4),AND(H25=3,I25=3),AND(H25=4,I25=3),AND(H25=5,I25=3)),"Moderada",IF(OR(AND(H25=2,I25=5),AND(H25=3,I25=4),AND(H25=4,I25=4),AND(H25=5,I25=4)),"Alta",IF(OR(AND(H25=3,I25=5),AND(H25=4,I25=5),AND(H25=5,I25=5)),"Extrema","")))))</f>
        <v>Baja</v>
      </c>
      <c r="K25" s="10" t="s">
        <v>216</v>
      </c>
      <c r="L25" s="11" t="s">
        <v>226</v>
      </c>
      <c r="M25" s="45">
        <v>2</v>
      </c>
      <c r="N25" s="45">
        <v>3</v>
      </c>
      <c r="O25" s="12" t="str">
        <f t="shared" si="1"/>
        <v>Baja</v>
      </c>
      <c r="P25" s="7" t="s">
        <v>227</v>
      </c>
      <c r="Q25" s="7" t="s">
        <v>219</v>
      </c>
      <c r="R25" s="13">
        <v>43864</v>
      </c>
      <c r="S25" s="13">
        <v>44187</v>
      </c>
      <c r="T25" s="7" t="s">
        <v>228</v>
      </c>
      <c r="U25" s="29"/>
      <c r="V25" s="18">
        <v>44195</v>
      </c>
      <c r="W25" s="221" t="s">
        <v>229</v>
      </c>
      <c r="X25" s="19" t="s">
        <v>230</v>
      </c>
    </row>
    <row r="26" spans="1:24" s="17" customFormat="1" ht="120.75" customHeight="1" x14ac:dyDescent="0.2">
      <c r="A26" s="263"/>
      <c r="B26" s="266"/>
      <c r="C26" s="248"/>
      <c r="D26" s="251"/>
      <c r="E26" s="254"/>
      <c r="F26" s="7" t="s">
        <v>231</v>
      </c>
      <c r="G26" s="7" t="s">
        <v>215</v>
      </c>
      <c r="H26" s="8">
        <v>3</v>
      </c>
      <c r="I26" s="8">
        <v>3</v>
      </c>
      <c r="J26" s="9" t="str">
        <f>IF(H26+I26=0," ",IF(OR(AND(H26=1,I26=3),AND(H26=1,I26=4),AND(H26=2,I26=3)),"Baja",IF(OR(AND(H26=1,I26=5),AND(H26=2,I26=4),AND(H26=3,I26=3),AND(H26=4,I26=3),AND(H26=5,I26=3)),"Moderada",IF(OR(AND(H26=2,I26=5),AND(H26=3,I26=4),AND(H26=4,I26=4),AND(H26=5,I26=4)),"Alta",IF(OR(AND(H26=3,I26=5),AND(H26=4,I26=5),AND(H26=5,I26=5)),"Extrema","")))))</f>
        <v>Moderada</v>
      </c>
      <c r="K26" s="10" t="s">
        <v>232</v>
      </c>
      <c r="L26" s="11" t="s">
        <v>233</v>
      </c>
      <c r="M26" s="45">
        <v>1</v>
      </c>
      <c r="N26" s="45">
        <v>3</v>
      </c>
      <c r="O26" s="12" t="str">
        <f t="shared" si="1"/>
        <v>Baja</v>
      </c>
      <c r="P26" s="7" t="s">
        <v>234</v>
      </c>
      <c r="Q26" s="7" t="s">
        <v>219</v>
      </c>
      <c r="R26" s="13">
        <v>43864</v>
      </c>
      <c r="S26" s="13">
        <v>44187</v>
      </c>
      <c r="T26" s="7" t="s">
        <v>235</v>
      </c>
      <c r="U26" s="29"/>
      <c r="V26" s="18">
        <v>44195</v>
      </c>
      <c r="W26" s="221" t="s">
        <v>236</v>
      </c>
      <c r="X26" s="19" t="s">
        <v>237</v>
      </c>
    </row>
    <row r="27" spans="1:24" s="17" customFormat="1" ht="120" x14ac:dyDescent="0.2">
      <c r="A27" s="263"/>
      <c r="B27" s="266"/>
      <c r="C27" s="248"/>
      <c r="D27" s="251"/>
      <c r="E27" s="255"/>
      <c r="F27" s="7" t="s">
        <v>238</v>
      </c>
      <c r="G27" s="7" t="s">
        <v>239</v>
      </c>
      <c r="H27" s="8">
        <v>2</v>
      </c>
      <c r="I27" s="8">
        <v>3</v>
      </c>
      <c r="J27" s="9" t="str">
        <f>IF(H27+I27=0," ",IF(OR(AND(H27=1,I27=3),AND(H27=1,I27=4),AND(H27=2,I27=3)),"Baja",IF(OR(AND(H27=1,I27=5),AND(H27=2,I27=4),AND(H27=3,I27=3),AND(H27=4,I27=3),AND(H27=5,I27=3)),"Moderada",IF(OR(AND(H27=2,I27=5),AND(H27=3,I27=4),AND(H27=4,I27=4),AND(H27=5,I27=4)),"Alta",IF(OR(AND(H27=3,I27=5),AND(H27=4,I27=5),AND(H27=5,I27=5)),"Extrema","")))))</f>
        <v>Baja</v>
      </c>
      <c r="K27" s="10" t="s">
        <v>216</v>
      </c>
      <c r="L27" s="11" t="s">
        <v>226</v>
      </c>
      <c r="M27" s="45">
        <v>2</v>
      </c>
      <c r="N27" s="45">
        <v>3</v>
      </c>
      <c r="O27" s="12" t="str">
        <f t="shared" si="1"/>
        <v>Baja</v>
      </c>
      <c r="P27" s="7" t="s">
        <v>240</v>
      </c>
      <c r="Q27" s="7" t="s">
        <v>219</v>
      </c>
      <c r="R27" s="13">
        <v>43864</v>
      </c>
      <c r="S27" s="13">
        <v>44187</v>
      </c>
      <c r="T27" s="7" t="s">
        <v>241</v>
      </c>
      <c r="U27" s="29" t="s">
        <v>242</v>
      </c>
      <c r="V27" s="18">
        <v>44195</v>
      </c>
      <c r="W27" s="221" t="s">
        <v>243</v>
      </c>
      <c r="X27" s="19" t="s">
        <v>244</v>
      </c>
    </row>
    <row r="28" spans="1:24" s="17" customFormat="1" ht="96" x14ac:dyDescent="0.2">
      <c r="A28" s="263"/>
      <c r="B28" s="266"/>
      <c r="C28" s="248"/>
      <c r="D28" s="251"/>
      <c r="E28" s="7" t="s">
        <v>245</v>
      </c>
      <c r="F28" s="7" t="s">
        <v>246</v>
      </c>
      <c r="G28" s="7" t="s">
        <v>247</v>
      </c>
      <c r="H28" s="32">
        <v>3</v>
      </c>
      <c r="I28" s="32">
        <v>3</v>
      </c>
      <c r="J28" s="9" t="str">
        <f>IF(H28+I28=0," ",IF(OR(AND(H28=1,I28=3),AND(H28=1,I28=4),AND(H28=2,I28=3)),"Baja",IF(OR(AND(H28=1,I28=5),AND(H28=2,I28=4),AND(H28=3,I28=3),AND(H28=4,I28=3),AND(H28=5,I28=3)),"Moderada",IF(OR(AND(H28=2,I28=5),AND(H28=3,I28=4),AND(H28=4,I28=4),AND(H28=5,I28=4)),"Alta",IF(OR(AND(H28=3,I28=5),AND(H28=4,I28=5),AND(H28=5,I28=5)),"Extrema","")))))</f>
        <v>Moderada</v>
      </c>
      <c r="K28" s="10" t="s">
        <v>232</v>
      </c>
      <c r="L28" s="11" t="s">
        <v>248</v>
      </c>
      <c r="M28" s="45">
        <v>1</v>
      </c>
      <c r="N28" s="45">
        <v>3</v>
      </c>
      <c r="O28" s="12" t="str">
        <f t="shared" si="1"/>
        <v>Baja</v>
      </c>
      <c r="P28" s="7" t="s">
        <v>249</v>
      </c>
      <c r="Q28" s="7" t="s">
        <v>219</v>
      </c>
      <c r="R28" s="13">
        <v>43864</v>
      </c>
      <c r="S28" s="13">
        <v>44187</v>
      </c>
      <c r="T28" s="7" t="s">
        <v>250</v>
      </c>
      <c r="U28" s="23"/>
      <c r="V28" s="18">
        <v>44195</v>
      </c>
      <c r="W28" s="221" t="s">
        <v>251</v>
      </c>
      <c r="X28" s="19" t="s">
        <v>252</v>
      </c>
    </row>
    <row r="29" spans="1:24" s="17" customFormat="1" ht="96" x14ac:dyDescent="0.2">
      <c r="A29" s="263"/>
      <c r="B29" s="266"/>
      <c r="C29" s="248"/>
      <c r="D29" s="252"/>
      <c r="E29" s="7" t="s">
        <v>253</v>
      </c>
      <c r="F29" s="7" t="s">
        <v>254</v>
      </c>
      <c r="G29" s="7" t="s">
        <v>247</v>
      </c>
      <c r="H29" s="32">
        <v>3</v>
      </c>
      <c r="I29" s="32">
        <v>3</v>
      </c>
      <c r="J29" s="9" t="str">
        <f>IF(H29+I29=0," ",IF(OR(AND(H29=1,I29=3),AND(H29=1,I29=4),AND(H29=2,I29=3)),"Baja",IF(OR(AND(H29=1,I29=5),AND(H29=2,I29=4),AND(H29=3,I29=3),AND(H29=4,I29=3),AND(H29=5,I29=3)),"Moderada",IF(OR(AND(H29=2,I29=5),AND(H29=3,I29=4),AND(H29=4,I29=4),AND(H29=5,I29=4)),"Alta",IF(OR(AND(H29=3,I29=5),AND(H29=4,I29=5),AND(H29=5,I29=5)),"Extrema","")))))</f>
        <v>Moderada</v>
      </c>
      <c r="K29" s="10" t="s">
        <v>232</v>
      </c>
      <c r="L29" s="11" t="s">
        <v>255</v>
      </c>
      <c r="M29" s="45">
        <v>2</v>
      </c>
      <c r="N29" s="45">
        <v>3</v>
      </c>
      <c r="O29" s="12" t="str">
        <f t="shared" si="1"/>
        <v>Baja</v>
      </c>
      <c r="P29" s="23" t="s">
        <v>256</v>
      </c>
      <c r="Q29" s="7" t="s">
        <v>219</v>
      </c>
      <c r="R29" s="13">
        <v>43864</v>
      </c>
      <c r="S29" s="13">
        <v>44187</v>
      </c>
      <c r="T29" s="7" t="s">
        <v>257</v>
      </c>
      <c r="U29" s="23"/>
      <c r="V29" s="18">
        <v>44195</v>
      </c>
      <c r="W29" s="221" t="s">
        <v>1178</v>
      </c>
      <c r="X29" s="19" t="s">
        <v>258</v>
      </c>
    </row>
    <row r="30" spans="1:24" s="17" customFormat="1" ht="180" x14ac:dyDescent="0.2">
      <c r="A30" s="263"/>
      <c r="B30" s="266"/>
      <c r="C30" s="248"/>
      <c r="D30" s="250" t="s">
        <v>259</v>
      </c>
      <c r="E30" s="29" t="s">
        <v>260</v>
      </c>
      <c r="F30" s="7" t="s">
        <v>261</v>
      </c>
      <c r="G30" s="7" t="s">
        <v>262</v>
      </c>
      <c r="H30" s="19">
        <v>1</v>
      </c>
      <c r="I30" s="19">
        <v>3</v>
      </c>
      <c r="J30" s="46" t="str">
        <f t="shared" ref="J30:J38" si="2">IF(H30+I30=0," ",IF(OR(AND(H30=1,I30=3),AND(H30=1,I30=4),AND(H30=2,I30=3)),"Baja",IF(OR(AND(H30=1,I30=5),AND(H30=2,I30=4),AND(H30=3,I30=3),AND(H30=4,I30=3),AND(H30=5,I30=3)),"Moderada",IF(OR(AND(H30=2,I30=5),AND(H30=3,I30=4),AND(H30=4,I30=4),AND(H30=5,I30=4)),"Alta",IF(OR(AND(H30=3,I30=5),AND(H30=4,I30=5),AND(H30=5,I30=5)),"Extrema","")))))</f>
        <v>Baja</v>
      </c>
      <c r="K30" s="26"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47" t="s">
        <v>263</v>
      </c>
      <c r="M30" s="41">
        <v>1</v>
      </c>
      <c r="N30" s="41">
        <v>3</v>
      </c>
      <c r="O30" s="12" t="str">
        <f t="shared" si="1"/>
        <v>Baja</v>
      </c>
      <c r="P30" s="7" t="s">
        <v>264</v>
      </c>
      <c r="Q30" s="42" t="s">
        <v>265</v>
      </c>
      <c r="R30" s="13">
        <v>43864</v>
      </c>
      <c r="S30" s="13">
        <v>44195</v>
      </c>
      <c r="T30" s="7" t="s">
        <v>266</v>
      </c>
      <c r="U30" s="14" t="s">
        <v>189</v>
      </c>
      <c r="V30" s="18">
        <v>44195</v>
      </c>
      <c r="W30" s="221" t="s">
        <v>267</v>
      </c>
      <c r="X30" s="19" t="s">
        <v>268</v>
      </c>
    </row>
    <row r="31" spans="1:24" s="17" customFormat="1" ht="300" customHeight="1" x14ac:dyDescent="0.2">
      <c r="A31" s="263"/>
      <c r="B31" s="266"/>
      <c r="C31" s="248"/>
      <c r="D31" s="251"/>
      <c r="E31" s="7" t="s">
        <v>269</v>
      </c>
      <c r="F31" s="7" t="s">
        <v>270</v>
      </c>
      <c r="G31" s="7" t="s">
        <v>271</v>
      </c>
      <c r="H31" s="19">
        <v>1</v>
      </c>
      <c r="I31" s="19">
        <v>3</v>
      </c>
      <c r="J31" s="46" t="str">
        <f t="shared" si="2"/>
        <v>Baja</v>
      </c>
      <c r="K31" s="26" t="str">
        <f>IF(J31="Extrema",[1]INTERPRETACION!$F$5,IF(AND(J31="Alta"),[1]INTERPRETACION!$F$4,IF(AND(J31="Moderada"),[1]INTERPRETACION!$F$3,IF(AND(J31="Baja"),[1]INTERPRETACION!$F$2))))</f>
        <v>LOS RIESGOS DE CORRUPCION DE LAS ZONAS BAJA SE ENCUENTRAN EN UN NIVEL QUE PUEDE ELIMINARSE O REDUCIRSE FACILMENTE CON LOS CONTROLES ESTABLECIDOS EN LA ENTIDAD</v>
      </c>
      <c r="L31" s="47" t="s">
        <v>272</v>
      </c>
      <c r="M31" s="41">
        <v>1</v>
      </c>
      <c r="N31" s="41">
        <v>3</v>
      </c>
      <c r="O31" s="12" t="str">
        <f t="shared" si="1"/>
        <v>Baja</v>
      </c>
      <c r="P31" s="7" t="s">
        <v>273</v>
      </c>
      <c r="Q31" s="42" t="s">
        <v>274</v>
      </c>
      <c r="R31" s="13" t="s">
        <v>275</v>
      </c>
      <c r="S31" s="13" t="s">
        <v>275</v>
      </c>
      <c r="T31" s="7" t="s">
        <v>276</v>
      </c>
      <c r="U31" s="14" t="s">
        <v>277</v>
      </c>
      <c r="V31" s="18">
        <v>44195</v>
      </c>
      <c r="W31" s="221" t="s">
        <v>278</v>
      </c>
      <c r="X31" s="19" t="s">
        <v>276</v>
      </c>
    </row>
    <row r="32" spans="1:24" s="17" customFormat="1" ht="264.75" thickBot="1" x14ac:dyDescent="0.25">
      <c r="A32" s="263"/>
      <c r="B32" s="266"/>
      <c r="C32" s="248"/>
      <c r="D32" s="252"/>
      <c r="E32" s="48" t="s">
        <v>279</v>
      </c>
      <c r="F32" s="48" t="s">
        <v>280</v>
      </c>
      <c r="G32" s="48" t="s">
        <v>281</v>
      </c>
      <c r="H32" s="49">
        <v>1</v>
      </c>
      <c r="I32" s="49">
        <v>3</v>
      </c>
      <c r="J32" s="50" t="str">
        <f t="shared" si="2"/>
        <v>Baja</v>
      </c>
      <c r="K32" s="51" t="str">
        <f>IF(J32="Extrema",[3]INTERPRETACION!$F$5,IF(AND(J32="Alta"),[3]INTERPRETACION!$F$4,IF(AND(J32="Moderada"),[3]INTERPRETACION!$F$3,IF(AND(J32="Baja"),[3]INTERPRETACION!$F$2))))</f>
        <v>LOS RIESGOS DE CORRUPCION DE LAS ZONAS BAJA SE ENCUENTRAN EN UN NIVEL QUE PUEDE ELIMINARSE O REDUCIRSE FACILMENTE CON LOS CONTROLES ESTABLECIDOS EN LA ENTIDAD</v>
      </c>
      <c r="L32" s="52" t="s">
        <v>282</v>
      </c>
      <c r="M32" s="53">
        <v>1</v>
      </c>
      <c r="N32" s="53">
        <v>3</v>
      </c>
      <c r="O32" s="12" t="str">
        <f t="shared" si="1"/>
        <v>Baja</v>
      </c>
      <c r="P32" s="54" t="s">
        <v>283</v>
      </c>
      <c r="Q32" s="55" t="s">
        <v>274</v>
      </c>
      <c r="R32" s="56" t="s">
        <v>275</v>
      </c>
      <c r="S32" s="56" t="s">
        <v>275</v>
      </c>
      <c r="T32" s="48" t="s">
        <v>284</v>
      </c>
      <c r="U32" s="57" t="s">
        <v>285</v>
      </c>
      <c r="V32" s="18">
        <v>44195</v>
      </c>
      <c r="W32" s="19" t="s">
        <v>286</v>
      </c>
      <c r="X32" s="20" t="s">
        <v>89</v>
      </c>
    </row>
    <row r="33" spans="1:24" s="17" customFormat="1" ht="96" x14ac:dyDescent="0.2">
      <c r="A33" s="263"/>
      <c r="B33" s="266"/>
      <c r="C33" s="248"/>
      <c r="D33" s="250" t="s">
        <v>287</v>
      </c>
      <c r="E33" s="7" t="s">
        <v>288</v>
      </c>
      <c r="F33" s="7" t="s">
        <v>289</v>
      </c>
      <c r="G33" s="7" t="s">
        <v>290</v>
      </c>
      <c r="H33" s="58">
        <v>3</v>
      </c>
      <c r="I33" s="58">
        <v>3</v>
      </c>
      <c r="J33" s="12" t="str">
        <f>IF(H33+I33=0," ",IF(OR(AND(H33=1,I33=3),AND(H33=1,I33=4),AND(H33=2,I33=3)),"Baja",IF(OR(AND(H33=1,I33=5),AND(H33=2,I33=4),AND(H33=3,I33=3),AND(H33=4,I33=3),AND(H33=5,I33=3)),"Moderada",IF(OR(AND(H33=2,I33=5),AND(H33=3,I33=4),AND(H33=4,I33=4),AND(H33=5,I33=4)),"Alta",IF(OR(AND(H33=3,I33=5),AND(H33=4,I33=5),AND(H33=5,I33=5)),"Extrema","")))))</f>
        <v>Moderada</v>
      </c>
      <c r="K33" s="33" t="str">
        <f>IF(J33="Extrema",[2]INTERPRETACION!$F$5,IF(AND(J33="Alta"),[2]INTERPRETACION!$F$4,IF(AND(J33="Moderada"),[2]INTERPRETACION!$F$3,IF(AND(J33="Baja"),[2]INTERPRETACION!$F$2))))</f>
        <v>DEBEN TOMARSE LAS MEDIDAS NECESARIAS  PARA  LLEVAR LOS RIESGOS A LA ZONA DE RIESGO BAJA O ELIMINARLO. NOTA  EN TODO CASO  SE REQUIERE QUE LAS ENTIDADES  PROPENDAN  POR ELIMINAR EL RIESGO DE CORRUPCIÓN O POR LO MENOS LLEVARLO A LA ZONA DE RIESGO BAJA.</v>
      </c>
      <c r="L33" s="19" t="s">
        <v>291</v>
      </c>
      <c r="M33" s="59">
        <v>3</v>
      </c>
      <c r="N33" s="59">
        <v>3</v>
      </c>
      <c r="O33" s="12" t="str">
        <f t="shared" si="1"/>
        <v>Moderada</v>
      </c>
      <c r="P33" s="7" t="s">
        <v>292</v>
      </c>
      <c r="Q33" s="42" t="s">
        <v>293</v>
      </c>
      <c r="R33" s="13" t="s">
        <v>294</v>
      </c>
      <c r="S33" s="13" t="s">
        <v>295</v>
      </c>
      <c r="T33" s="7" t="s">
        <v>296</v>
      </c>
      <c r="U33" s="60"/>
      <c r="V33" s="18">
        <v>44195</v>
      </c>
      <c r="W33" s="19" t="s">
        <v>297</v>
      </c>
      <c r="X33" s="19" t="s">
        <v>298</v>
      </c>
    </row>
    <row r="34" spans="1:24" s="17" customFormat="1" ht="96" x14ac:dyDescent="0.2">
      <c r="A34" s="263"/>
      <c r="B34" s="266"/>
      <c r="C34" s="248"/>
      <c r="D34" s="252"/>
      <c r="E34" s="7" t="s">
        <v>299</v>
      </c>
      <c r="F34" s="7" t="s">
        <v>300</v>
      </c>
      <c r="G34" s="7" t="s">
        <v>301</v>
      </c>
      <c r="H34" s="58">
        <v>4</v>
      </c>
      <c r="I34" s="58">
        <v>4</v>
      </c>
      <c r="J34" s="12" t="str">
        <f>IF(H34+I34=0," ",IF(OR(AND(H34=1,I34=3),AND(H34=1,I34=4),AND(H34=2,I34=3)),"Baja",IF(OR(AND(H34=1,I34=5),AND(H34=2,I34=4),AND(H34=3,I34=3),AND(H34=4,I34=3),AND(H34=5,I34=3)),"Moderada",IF(OR(AND(H34=2,I34=5),AND(H34=3,I34=4),AND(H34=4,I34=4),AND(H34=5,I34=4)),"Alta",IF(OR(AND(H34=3,I34=5),AND(H34=4,I34=5),AND(H34=5,I34=5)),"Extrema","")))))</f>
        <v>Alta</v>
      </c>
      <c r="K34" s="33" t="str">
        <f>IF(J34="Extrema",[2]INTERPRETACION!$F$5,IF(AND(J34="Alta"),[2]INTERPRETACION!$F$4,IF(AND(J34="Moderada"),[2]INTERPRETACION!$F$3,IF(AND(J34="Baja"),[2]INTERPRETACION!$F$2))))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4" s="61" t="s">
        <v>302</v>
      </c>
      <c r="M34" s="59">
        <v>3</v>
      </c>
      <c r="N34" s="59">
        <v>4</v>
      </c>
      <c r="O34" s="12" t="str">
        <f t="shared" si="1"/>
        <v>Alta</v>
      </c>
      <c r="P34" s="23" t="s">
        <v>303</v>
      </c>
      <c r="Q34" s="42" t="s">
        <v>293</v>
      </c>
      <c r="R34" s="62" t="s">
        <v>294</v>
      </c>
      <c r="S34" s="62" t="s">
        <v>304</v>
      </c>
      <c r="T34" s="63" t="s">
        <v>305</v>
      </c>
      <c r="U34" s="60"/>
      <c r="V34" s="20" t="s">
        <v>306</v>
      </c>
      <c r="W34" s="20" t="s">
        <v>306</v>
      </c>
      <c r="X34" s="20" t="s">
        <v>89</v>
      </c>
    </row>
    <row r="35" spans="1:24" s="17" customFormat="1" ht="84" x14ac:dyDescent="0.2">
      <c r="A35" s="263"/>
      <c r="B35" s="266"/>
      <c r="C35" s="248"/>
      <c r="D35" s="250" t="s">
        <v>307</v>
      </c>
      <c r="E35" s="64" t="s">
        <v>308</v>
      </c>
      <c r="F35" s="64" t="s">
        <v>309</v>
      </c>
      <c r="G35" s="64" t="s">
        <v>310</v>
      </c>
      <c r="H35" s="65">
        <v>3</v>
      </c>
      <c r="I35" s="65">
        <v>3</v>
      </c>
      <c r="J35" s="66" t="str">
        <f t="shared" si="2"/>
        <v>Moderada</v>
      </c>
      <c r="K35" s="67" t="s">
        <v>232</v>
      </c>
      <c r="L35" s="68" t="s">
        <v>311</v>
      </c>
      <c r="M35" s="69">
        <v>2</v>
      </c>
      <c r="N35" s="69">
        <v>3</v>
      </c>
      <c r="O35" s="12" t="str">
        <f t="shared" si="1"/>
        <v>Baja</v>
      </c>
      <c r="P35" s="64" t="s">
        <v>312</v>
      </c>
      <c r="Q35" s="64" t="s">
        <v>313</v>
      </c>
      <c r="R35" s="70">
        <v>43832</v>
      </c>
      <c r="S35" s="70">
        <v>44195</v>
      </c>
      <c r="T35" s="64" t="s">
        <v>314</v>
      </c>
      <c r="U35" s="64" t="s">
        <v>315</v>
      </c>
      <c r="V35" s="18">
        <v>44195</v>
      </c>
      <c r="W35" s="221" t="s">
        <v>316</v>
      </c>
      <c r="X35" s="20" t="s">
        <v>317</v>
      </c>
    </row>
    <row r="36" spans="1:24" s="17" customFormat="1" ht="156" x14ac:dyDescent="0.2">
      <c r="A36" s="263"/>
      <c r="B36" s="266"/>
      <c r="C36" s="248"/>
      <c r="D36" s="251"/>
      <c r="E36" s="64" t="s">
        <v>318</v>
      </c>
      <c r="F36" s="64" t="s">
        <v>319</v>
      </c>
      <c r="G36" s="64" t="s">
        <v>320</v>
      </c>
      <c r="H36" s="65">
        <v>3</v>
      </c>
      <c r="I36" s="65">
        <v>3</v>
      </c>
      <c r="J36" s="66" t="str">
        <f t="shared" si="2"/>
        <v>Moderada</v>
      </c>
      <c r="K36" s="67" t="s">
        <v>232</v>
      </c>
      <c r="L36" s="71" t="s">
        <v>321</v>
      </c>
      <c r="M36" s="65">
        <v>2</v>
      </c>
      <c r="N36" s="65">
        <v>3</v>
      </c>
      <c r="O36" s="12" t="str">
        <f t="shared" si="1"/>
        <v>Baja</v>
      </c>
      <c r="P36" s="64" t="s">
        <v>322</v>
      </c>
      <c r="Q36" s="64" t="s">
        <v>313</v>
      </c>
      <c r="R36" s="70">
        <v>43853</v>
      </c>
      <c r="S36" s="70">
        <v>44195</v>
      </c>
      <c r="T36" s="64" t="s">
        <v>323</v>
      </c>
      <c r="U36" s="72" t="s">
        <v>324</v>
      </c>
      <c r="V36" s="18">
        <v>44195</v>
      </c>
      <c r="W36" s="221" t="s">
        <v>325</v>
      </c>
      <c r="X36" s="20" t="s">
        <v>317</v>
      </c>
    </row>
    <row r="37" spans="1:24" s="17" customFormat="1" ht="84" x14ac:dyDescent="0.2">
      <c r="A37" s="263"/>
      <c r="B37" s="266"/>
      <c r="C37" s="248"/>
      <c r="D37" s="251"/>
      <c r="E37" s="73" t="s">
        <v>326</v>
      </c>
      <c r="F37" s="73" t="s">
        <v>327</v>
      </c>
      <c r="G37" s="73" t="s">
        <v>328</v>
      </c>
      <c r="H37" s="65">
        <v>5</v>
      </c>
      <c r="I37" s="65">
        <v>4</v>
      </c>
      <c r="J37" s="66" t="str">
        <f t="shared" si="2"/>
        <v>Alta</v>
      </c>
      <c r="K37" s="67" t="s">
        <v>329</v>
      </c>
      <c r="L37" s="74" t="s">
        <v>330</v>
      </c>
      <c r="M37" s="75">
        <v>5</v>
      </c>
      <c r="N37" s="75">
        <v>3</v>
      </c>
      <c r="O37" s="12" t="str">
        <f t="shared" si="1"/>
        <v>Moderada</v>
      </c>
      <c r="P37" s="73" t="s">
        <v>331</v>
      </c>
      <c r="Q37" s="64" t="s">
        <v>313</v>
      </c>
      <c r="R37" s="70">
        <v>43832</v>
      </c>
      <c r="S37" s="70">
        <v>44195</v>
      </c>
      <c r="T37" s="64" t="s">
        <v>332</v>
      </c>
      <c r="U37" s="76" t="s">
        <v>333</v>
      </c>
      <c r="V37" s="18">
        <v>44195</v>
      </c>
      <c r="W37" s="221" t="s">
        <v>334</v>
      </c>
      <c r="X37" s="20" t="s">
        <v>335</v>
      </c>
    </row>
    <row r="38" spans="1:24" s="17" customFormat="1" ht="144" x14ac:dyDescent="0.2">
      <c r="A38" s="263"/>
      <c r="B38" s="266"/>
      <c r="C38" s="248"/>
      <c r="D38" s="251"/>
      <c r="E38" s="77" t="s">
        <v>336</v>
      </c>
      <c r="F38" s="77" t="s">
        <v>337</v>
      </c>
      <c r="G38" s="77" t="s">
        <v>338</v>
      </c>
      <c r="H38" s="78">
        <v>3</v>
      </c>
      <c r="I38" s="78">
        <v>3</v>
      </c>
      <c r="J38" s="66" t="str">
        <f t="shared" si="2"/>
        <v>Moderada</v>
      </c>
      <c r="K38" s="79" t="s">
        <v>339</v>
      </c>
      <c r="L38" s="79" t="s">
        <v>340</v>
      </c>
      <c r="M38" s="78">
        <v>2</v>
      </c>
      <c r="N38" s="78">
        <v>3</v>
      </c>
      <c r="O38" s="12" t="str">
        <f t="shared" si="1"/>
        <v>Baja</v>
      </c>
      <c r="P38" s="77" t="s">
        <v>341</v>
      </c>
      <c r="Q38" s="77" t="s">
        <v>342</v>
      </c>
      <c r="R38" s="80">
        <v>43832</v>
      </c>
      <c r="S38" s="80">
        <v>44195</v>
      </c>
      <c r="T38" s="77" t="s">
        <v>343</v>
      </c>
      <c r="U38" s="77" t="s">
        <v>344</v>
      </c>
      <c r="V38" s="18">
        <v>44195</v>
      </c>
      <c r="W38" s="221" t="s">
        <v>345</v>
      </c>
      <c r="X38" s="19" t="s">
        <v>346</v>
      </c>
    </row>
    <row r="39" spans="1:24" s="17" customFormat="1" ht="132" x14ac:dyDescent="0.2">
      <c r="A39" s="263"/>
      <c r="B39" s="266"/>
      <c r="C39" s="248"/>
      <c r="D39" s="251"/>
      <c r="E39" s="77" t="s">
        <v>347</v>
      </c>
      <c r="F39" s="77" t="s">
        <v>348</v>
      </c>
      <c r="G39" s="77" t="s">
        <v>349</v>
      </c>
      <c r="H39" s="78">
        <v>1</v>
      </c>
      <c r="I39" s="78">
        <v>3</v>
      </c>
      <c r="J39" s="9" t="str">
        <f>IF(H39+I39=0," ",IF(OR(AND(H39=1,I39=3),AND(H39=1,I39=4),AND(H39=2,I39=3)),"Baja",IF(OR(AND(H39=1,I39=5),AND(H39=2,I39=4),AND(H39=3,I39=3),AND(H39=4,I39=3),AND(H39=5,I39=3)),"Moderada",IF(OR(AND(H39=2,I39=5),AND(H39=3,I39=4),AND(H39=4,I39=4),AND(H39=5,I39=4)),"Alta",IF(OR(AND(H39=3,I39=5),AND(H39=4,I39=5),AND(H39=5,I39=5)),"Extrema","")))))</f>
        <v>Baja</v>
      </c>
      <c r="K39" s="79" t="s">
        <v>339</v>
      </c>
      <c r="L39" s="79" t="s">
        <v>350</v>
      </c>
      <c r="M39" s="78">
        <v>1</v>
      </c>
      <c r="N39" s="78">
        <v>3</v>
      </c>
      <c r="O39" s="12" t="str">
        <f t="shared" si="1"/>
        <v>Baja</v>
      </c>
      <c r="P39" s="77" t="s">
        <v>341</v>
      </c>
      <c r="Q39" s="77" t="s">
        <v>342</v>
      </c>
      <c r="R39" s="80">
        <v>43832</v>
      </c>
      <c r="S39" s="80">
        <v>44195</v>
      </c>
      <c r="T39" s="77" t="s">
        <v>351</v>
      </c>
      <c r="U39" s="77" t="s">
        <v>352</v>
      </c>
      <c r="V39" s="18">
        <v>44195</v>
      </c>
      <c r="W39" s="221" t="s">
        <v>353</v>
      </c>
      <c r="X39" s="19" t="s">
        <v>346</v>
      </c>
    </row>
    <row r="40" spans="1:24" s="17" customFormat="1" ht="180" x14ac:dyDescent="0.2">
      <c r="A40" s="263"/>
      <c r="B40" s="266"/>
      <c r="C40" s="248"/>
      <c r="D40" s="252"/>
      <c r="E40" s="77" t="s">
        <v>354</v>
      </c>
      <c r="F40" s="77" t="s">
        <v>355</v>
      </c>
      <c r="G40" s="77" t="s">
        <v>356</v>
      </c>
      <c r="H40" s="78">
        <v>2</v>
      </c>
      <c r="I40" s="78">
        <v>3</v>
      </c>
      <c r="J40" s="9" t="str">
        <f>IF(H40+I40=0," ",IF(OR(AND(H40=1,I40=3),AND(H40=1,I40=4),AND(H40=2,I40=3)),"Baja",IF(OR(AND(H40=1,I40=5),AND(H40=2,I40=4),AND(H40=3,I40=3),AND(H40=4,I40=3),AND(H40=5,I40=3)),"Moderada",IF(OR(AND(H40=2,I40=5),AND(H40=3,I40=4),AND(H40=4,I40=4),AND(H40=5,I40=4)),"Alta",IF(OR(AND(H40=3,I40=5),AND(H40=4,I40=5),AND(H40=5,I40=5)),"Extrema","")))))</f>
        <v>Baja</v>
      </c>
      <c r="K40" s="79" t="s">
        <v>339</v>
      </c>
      <c r="L40" s="79" t="s">
        <v>357</v>
      </c>
      <c r="M40" s="78">
        <v>1</v>
      </c>
      <c r="N40" s="78">
        <v>3</v>
      </c>
      <c r="O40" s="12" t="str">
        <f t="shared" si="1"/>
        <v>Baja</v>
      </c>
      <c r="P40" s="77" t="s">
        <v>341</v>
      </c>
      <c r="Q40" s="77" t="s">
        <v>342</v>
      </c>
      <c r="R40" s="80">
        <v>43832</v>
      </c>
      <c r="S40" s="80">
        <v>44195</v>
      </c>
      <c r="T40" s="77" t="s">
        <v>358</v>
      </c>
      <c r="U40" s="77" t="s">
        <v>359</v>
      </c>
      <c r="V40" s="18">
        <v>44195</v>
      </c>
      <c r="W40" s="221" t="s">
        <v>360</v>
      </c>
      <c r="X40" s="19" t="s">
        <v>346</v>
      </c>
    </row>
    <row r="41" spans="1:24" s="17" customFormat="1" ht="36" x14ac:dyDescent="0.2">
      <c r="A41" s="263"/>
      <c r="B41" s="266"/>
      <c r="C41" s="248"/>
      <c r="D41" s="256" t="s">
        <v>361</v>
      </c>
      <c r="E41" s="259" t="s">
        <v>362</v>
      </c>
      <c r="F41" s="81" t="s">
        <v>363</v>
      </c>
      <c r="G41" s="81" t="s">
        <v>364</v>
      </c>
      <c r="H41" s="283">
        <v>1</v>
      </c>
      <c r="I41" s="283">
        <v>4</v>
      </c>
      <c r="J41" s="280" t="str">
        <f>IF(H41+I41=0," ",IF(OR(AND(H41=1,I41=3),AND(H41=1,I41=4),AND(H41=2,I41=3)),"Baja",IF(OR(AND(H41=1,I41=5),AND(H41=2,I41=4),AND(H41=3,I41=3),AND(H41=4,I41=3),AND(H41=5,I41=3)),"Moderada",IF(OR(AND(H41=2,I41=5),AND(H41=3,I41=4),AND(H41=4,I41=4),AND(H41=5,I41=4)),"Alta",IF(OR(AND(H41=3,I41=5),AND(H41=4,I41=5),AND(H41=5,I41=5)),"Extrema","")))))</f>
        <v>Baja</v>
      </c>
      <c r="K41" s="292" t="s">
        <v>216</v>
      </c>
      <c r="L41" s="295" t="s">
        <v>365</v>
      </c>
      <c r="M41" s="283">
        <v>1</v>
      </c>
      <c r="N41" s="283">
        <v>4</v>
      </c>
      <c r="O41" s="286" t="str">
        <f t="shared" si="1"/>
        <v>Baja</v>
      </c>
      <c r="P41" s="253" t="s">
        <v>366</v>
      </c>
      <c r="Q41" s="253" t="s">
        <v>367</v>
      </c>
      <c r="R41" s="289" t="s">
        <v>368</v>
      </c>
      <c r="S41" s="289" t="s">
        <v>368</v>
      </c>
      <c r="T41" s="253" t="s">
        <v>369</v>
      </c>
      <c r="U41" s="268" t="s">
        <v>370</v>
      </c>
      <c r="V41" s="271">
        <v>44195</v>
      </c>
      <c r="W41" s="272" t="s">
        <v>371</v>
      </c>
      <c r="X41" s="273" t="s">
        <v>372</v>
      </c>
    </row>
    <row r="42" spans="1:24" s="17" customFormat="1" ht="96" x14ac:dyDescent="0.2">
      <c r="A42" s="263"/>
      <c r="B42" s="266"/>
      <c r="C42" s="248"/>
      <c r="D42" s="257"/>
      <c r="E42" s="260"/>
      <c r="F42" s="81" t="s">
        <v>373</v>
      </c>
      <c r="G42" s="81" t="s">
        <v>374</v>
      </c>
      <c r="H42" s="284"/>
      <c r="I42" s="284"/>
      <c r="J42" s="281"/>
      <c r="K42" s="293"/>
      <c r="L42" s="296"/>
      <c r="M42" s="284"/>
      <c r="N42" s="284"/>
      <c r="O42" s="287"/>
      <c r="P42" s="254"/>
      <c r="Q42" s="254"/>
      <c r="R42" s="290"/>
      <c r="S42" s="290"/>
      <c r="T42" s="254"/>
      <c r="U42" s="269"/>
      <c r="V42" s="272"/>
      <c r="W42" s="272"/>
      <c r="X42" s="273"/>
    </row>
    <row r="43" spans="1:24" s="17" customFormat="1" ht="84" x14ac:dyDescent="0.2">
      <c r="A43" s="263"/>
      <c r="B43" s="266"/>
      <c r="C43" s="248"/>
      <c r="D43" s="257"/>
      <c r="E43" s="261"/>
      <c r="F43" s="81" t="s">
        <v>375</v>
      </c>
      <c r="G43" s="81" t="s">
        <v>376</v>
      </c>
      <c r="H43" s="285"/>
      <c r="I43" s="285"/>
      <c r="J43" s="282"/>
      <c r="K43" s="294"/>
      <c r="L43" s="297"/>
      <c r="M43" s="285"/>
      <c r="N43" s="285"/>
      <c r="O43" s="288"/>
      <c r="P43" s="255"/>
      <c r="Q43" s="255"/>
      <c r="R43" s="291"/>
      <c r="S43" s="291"/>
      <c r="T43" s="255"/>
      <c r="U43" s="270"/>
      <c r="V43" s="272"/>
      <c r="W43" s="272"/>
      <c r="X43" s="273"/>
    </row>
    <row r="44" spans="1:24" s="17" customFormat="1" ht="108" x14ac:dyDescent="0.2">
      <c r="A44" s="263"/>
      <c r="B44" s="266"/>
      <c r="C44" s="248"/>
      <c r="D44" s="258"/>
      <c r="E44" s="82" t="s">
        <v>377</v>
      </c>
      <c r="F44" s="81" t="s">
        <v>378</v>
      </c>
      <c r="G44" s="81" t="s">
        <v>379</v>
      </c>
      <c r="H44" s="8">
        <v>1</v>
      </c>
      <c r="I44" s="8">
        <v>4</v>
      </c>
      <c r="J44" s="9" t="str">
        <f>IF(H44+I44=0," ",IF(OR(AND(H44=1,I44=3),AND(H44=1,I44=4),AND(H44=2,I44=3)),"Baja",IF(OR(AND(H44=1,I44=5),AND(H44=2,I44=4),AND(H44=3,I44=3),AND(H44=4,I44=3),AND(H44=5,I44=3)),"Moderada",IF(OR(AND(H44=2,I44=5),AND(H44=3,I44=4),AND(H44=4,I44=4),AND(H44=5,I44=4)),"Alta",IF(OR(AND(H44=3,I44=5),AND(H44=4,I44=5),AND(H44=5,I44=5)),"Extrema","")))))</f>
        <v>Baja</v>
      </c>
      <c r="K44" s="83" t="s">
        <v>216</v>
      </c>
      <c r="L44" s="84" t="s">
        <v>380</v>
      </c>
      <c r="M44" s="8">
        <v>1</v>
      </c>
      <c r="N44" s="8">
        <v>4</v>
      </c>
      <c r="O44" s="12" t="str">
        <f t="shared" si="1"/>
        <v>Baja</v>
      </c>
      <c r="P44" s="7" t="s">
        <v>381</v>
      </c>
      <c r="Q44" s="7" t="s">
        <v>382</v>
      </c>
      <c r="R44" s="13" t="s">
        <v>368</v>
      </c>
      <c r="S44" s="13" t="s">
        <v>368</v>
      </c>
      <c r="T44" s="7" t="s">
        <v>369</v>
      </c>
      <c r="U44" s="60" t="s">
        <v>370</v>
      </c>
      <c r="V44" s="18">
        <v>44195</v>
      </c>
      <c r="W44" s="20" t="s">
        <v>371</v>
      </c>
      <c r="X44" s="20" t="s">
        <v>372</v>
      </c>
    </row>
    <row r="45" spans="1:24" s="17" customFormat="1" ht="108" x14ac:dyDescent="0.2">
      <c r="A45" s="263"/>
      <c r="B45" s="266"/>
      <c r="C45" s="248"/>
      <c r="D45" s="24" t="s">
        <v>383</v>
      </c>
      <c r="E45" s="85" t="s">
        <v>384</v>
      </c>
      <c r="F45" s="85" t="s">
        <v>385</v>
      </c>
      <c r="G45" s="85" t="s">
        <v>386</v>
      </c>
      <c r="H45" s="20">
        <v>1</v>
      </c>
      <c r="I45" s="20">
        <v>4</v>
      </c>
      <c r="J45" s="9" t="str">
        <f>IF(H45+I45=0," ",IF(OR(AND(H45=1,I45=3),AND(H45=1,I45=4),AND(H45=2,I45=3)),"Baja",IF(OR(AND(H45=1,I45=5),AND(H45=2,I45=4),AND(H45=3,I45=3),AND(H45=4,I45=3),AND(H45=5,I45=3)),"Moderada",IF(OR(AND(H45=2,I45=5),AND(H45=3,I45=4),AND(H45=4,I45=4),AND(H45=5,I45=4)),"Alta",IF(OR(AND(H45=3,I45=5),AND(H45=4,I45=5),AND(H45=5,I45=5)),"Extrema","")))))</f>
        <v>Baja</v>
      </c>
      <c r="K45" s="86" t="s">
        <v>216</v>
      </c>
      <c r="L45" s="87" t="s">
        <v>387</v>
      </c>
      <c r="M45" s="8">
        <v>1</v>
      </c>
      <c r="N45" s="8">
        <v>3</v>
      </c>
      <c r="O45" s="12" t="str">
        <f t="shared" si="1"/>
        <v>Baja</v>
      </c>
      <c r="P45" s="7" t="s">
        <v>388</v>
      </c>
      <c r="Q45" s="7" t="s">
        <v>389</v>
      </c>
      <c r="R45" s="13" t="s">
        <v>368</v>
      </c>
      <c r="S45" s="13" t="s">
        <v>368</v>
      </c>
      <c r="T45" s="7" t="s">
        <v>126</v>
      </c>
      <c r="U45" s="14" t="s">
        <v>127</v>
      </c>
      <c r="V45" s="18">
        <v>44195</v>
      </c>
      <c r="W45" s="20" t="s">
        <v>371</v>
      </c>
      <c r="X45" s="20" t="s">
        <v>372</v>
      </c>
    </row>
    <row r="46" spans="1:24" s="17" customFormat="1" ht="84" x14ac:dyDescent="0.2">
      <c r="A46" s="263"/>
      <c r="B46" s="266"/>
      <c r="C46" s="248"/>
      <c r="D46" s="274" t="s">
        <v>390</v>
      </c>
      <c r="E46" s="259" t="s">
        <v>391</v>
      </c>
      <c r="F46" s="85" t="s">
        <v>392</v>
      </c>
      <c r="G46" s="85" t="s">
        <v>393</v>
      </c>
      <c r="H46" s="277">
        <v>2</v>
      </c>
      <c r="I46" s="277">
        <v>3</v>
      </c>
      <c r="J46" s="280" t="str">
        <f>IF(H46+I46=0," ",IF(OR(AND(H46=1,I46=3),AND(H46=1,I46=4),AND(H46=2,I46=3)),"Baja",IF(OR(AND(H46=1,I46=5),AND(H46=2,I46=4),AND(H46=3,I46=3),AND(H46=4,I46=3),AND(H46=5,I46=3)),"Moderada",IF(OR(AND(H46=2,I46=5),AND(H46=3,I46=4),AND(H46=4,I46=4),AND(H46=5,I46=4)),"Alta",IF(OR(AND(H46=3,I46=5),AND(H46=4,I46=5),AND(H46=5,I46=5)),"Extrema","")))))</f>
        <v>Baja</v>
      </c>
      <c r="K46" s="310" t="s">
        <v>216</v>
      </c>
      <c r="L46" s="88" t="s">
        <v>394</v>
      </c>
      <c r="M46" s="8">
        <v>1</v>
      </c>
      <c r="N46" s="8">
        <v>3</v>
      </c>
      <c r="O46" s="12" t="str">
        <f t="shared" si="1"/>
        <v>Baja</v>
      </c>
      <c r="P46" s="7" t="s">
        <v>395</v>
      </c>
      <c r="Q46" s="7" t="s">
        <v>382</v>
      </c>
      <c r="R46" s="13" t="s">
        <v>368</v>
      </c>
      <c r="S46" s="13" t="s">
        <v>368</v>
      </c>
      <c r="T46" s="7" t="s">
        <v>126</v>
      </c>
      <c r="U46" s="14" t="s">
        <v>127</v>
      </c>
      <c r="V46" s="18">
        <v>44195</v>
      </c>
      <c r="W46" s="20" t="s">
        <v>371</v>
      </c>
      <c r="X46" s="20" t="s">
        <v>372</v>
      </c>
    </row>
    <row r="47" spans="1:24" s="17" customFormat="1" ht="84" x14ac:dyDescent="0.2">
      <c r="A47" s="263"/>
      <c r="B47" s="266"/>
      <c r="C47" s="248"/>
      <c r="D47" s="275"/>
      <c r="E47" s="260"/>
      <c r="F47" s="85" t="s">
        <v>396</v>
      </c>
      <c r="G47" s="85" t="s">
        <v>397</v>
      </c>
      <c r="H47" s="278"/>
      <c r="I47" s="278"/>
      <c r="J47" s="281"/>
      <c r="K47" s="311"/>
      <c r="L47" s="88" t="s">
        <v>398</v>
      </c>
      <c r="M47" s="8">
        <v>1</v>
      </c>
      <c r="N47" s="8">
        <v>3</v>
      </c>
      <c r="O47" s="12" t="str">
        <f t="shared" si="1"/>
        <v>Baja</v>
      </c>
      <c r="P47" s="7" t="s">
        <v>399</v>
      </c>
      <c r="Q47" s="7" t="s">
        <v>382</v>
      </c>
      <c r="R47" s="13" t="s">
        <v>368</v>
      </c>
      <c r="S47" s="13" t="s">
        <v>368</v>
      </c>
      <c r="T47" s="7" t="s">
        <v>126</v>
      </c>
      <c r="U47" s="14" t="s">
        <v>400</v>
      </c>
      <c r="V47" s="18">
        <v>44195</v>
      </c>
      <c r="W47" s="20" t="s">
        <v>371</v>
      </c>
      <c r="X47" s="20" t="s">
        <v>372</v>
      </c>
    </row>
    <row r="48" spans="1:24" s="17" customFormat="1" ht="72" x14ac:dyDescent="0.2">
      <c r="A48" s="263"/>
      <c r="B48" s="266"/>
      <c r="C48" s="248"/>
      <c r="D48" s="276"/>
      <c r="E48" s="261"/>
      <c r="F48" s="85" t="s">
        <v>401</v>
      </c>
      <c r="G48" s="85" t="s">
        <v>402</v>
      </c>
      <c r="H48" s="279"/>
      <c r="I48" s="279"/>
      <c r="J48" s="282"/>
      <c r="K48" s="312"/>
      <c r="L48" s="88" t="s">
        <v>403</v>
      </c>
      <c r="M48" s="8">
        <v>1</v>
      </c>
      <c r="N48" s="8">
        <v>3</v>
      </c>
      <c r="O48" s="12" t="str">
        <f t="shared" si="1"/>
        <v>Baja</v>
      </c>
      <c r="P48" s="7" t="s">
        <v>404</v>
      </c>
      <c r="Q48" s="7" t="s">
        <v>389</v>
      </c>
      <c r="R48" s="89">
        <v>76379</v>
      </c>
      <c r="S48" s="89">
        <v>76379</v>
      </c>
      <c r="T48" s="7" t="s">
        <v>405</v>
      </c>
      <c r="U48" s="7" t="s">
        <v>406</v>
      </c>
      <c r="V48" s="18">
        <v>44195</v>
      </c>
      <c r="W48" s="20" t="s">
        <v>371</v>
      </c>
      <c r="X48" s="20" t="s">
        <v>372</v>
      </c>
    </row>
    <row r="49" spans="1:24" s="17" customFormat="1" ht="72" x14ac:dyDescent="0.2">
      <c r="A49" s="263"/>
      <c r="B49" s="266"/>
      <c r="C49" s="248"/>
      <c r="D49" s="274" t="s">
        <v>407</v>
      </c>
      <c r="E49" s="259" t="s">
        <v>408</v>
      </c>
      <c r="F49" s="85" t="s">
        <v>409</v>
      </c>
      <c r="G49" s="259" t="s">
        <v>410</v>
      </c>
      <c r="H49" s="277">
        <v>1</v>
      </c>
      <c r="I49" s="277">
        <v>4</v>
      </c>
      <c r="J49" s="280" t="str">
        <f>IF(H49+I49=0," ",IF(OR(AND(H49=1,I49=3),AND(H49=1,I49=4),AND(H49=2,I49=3)),"Baja",IF(OR(AND(H49=1,I49=5),AND(H49=2,I49=4),AND(H49=3,I49=3),AND(H49=4,I49=3),AND(H49=5,I49=3)),"Moderada",IF(OR(AND(H49=2,I49=5),AND(H49=3,I49=4),AND(H49=4,I49=4),AND(H49=5,I49=4)),"Alta",IF(OR(AND(H49=3,I49=5),AND(H49=4,I49=5),AND(H49=5,I49=5)),"Extrema","")))))</f>
        <v>Baja</v>
      </c>
      <c r="K49" s="310" t="s">
        <v>216</v>
      </c>
      <c r="L49" s="295" t="s">
        <v>411</v>
      </c>
      <c r="M49" s="8">
        <v>1</v>
      </c>
      <c r="N49" s="8">
        <v>4</v>
      </c>
      <c r="O49" s="12" t="str">
        <f t="shared" si="1"/>
        <v>Baja</v>
      </c>
      <c r="P49" s="85" t="s">
        <v>412</v>
      </c>
      <c r="Q49" s="7" t="s">
        <v>413</v>
      </c>
      <c r="R49" s="13" t="s">
        <v>368</v>
      </c>
      <c r="S49" s="13" t="s">
        <v>368</v>
      </c>
      <c r="T49" s="7" t="s">
        <v>414</v>
      </c>
      <c r="U49" s="7" t="s">
        <v>415</v>
      </c>
      <c r="V49" s="18">
        <v>44195</v>
      </c>
      <c r="W49" s="20" t="s">
        <v>371</v>
      </c>
      <c r="X49" s="20" t="s">
        <v>372</v>
      </c>
    </row>
    <row r="50" spans="1:24" s="17" customFormat="1" ht="72" x14ac:dyDescent="0.2">
      <c r="A50" s="263"/>
      <c r="B50" s="266"/>
      <c r="C50" s="248"/>
      <c r="D50" s="275"/>
      <c r="E50" s="261"/>
      <c r="F50" s="85" t="s">
        <v>416</v>
      </c>
      <c r="G50" s="261"/>
      <c r="H50" s="279"/>
      <c r="I50" s="279"/>
      <c r="J50" s="281"/>
      <c r="K50" s="311"/>
      <c r="L50" s="297"/>
      <c r="M50" s="8">
        <v>1</v>
      </c>
      <c r="N50" s="8">
        <v>4</v>
      </c>
      <c r="O50" s="12" t="str">
        <f t="shared" si="1"/>
        <v>Baja</v>
      </c>
      <c r="P50" s="85" t="s">
        <v>417</v>
      </c>
      <c r="Q50" s="7" t="s">
        <v>413</v>
      </c>
      <c r="R50" s="89" t="s">
        <v>368</v>
      </c>
      <c r="S50" s="13" t="s">
        <v>368</v>
      </c>
      <c r="T50" s="7" t="s">
        <v>126</v>
      </c>
      <c r="U50" s="7" t="s">
        <v>370</v>
      </c>
      <c r="V50" s="18">
        <v>44195</v>
      </c>
      <c r="W50" s="20" t="s">
        <v>371</v>
      </c>
      <c r="X50" s="20" t="s">
        <v>372</v>
      </c>
    </row>
    <row r="51" spans="1:24" s="17" customFormat="1" ht="72" x14ac:dyDescent="0.2">
      <c r="A51" s="263"/>
      <c r="B51" s="266"/>
      <c r="C51" s="248"/>
      <c r="D51" s="276"/>
      <c r="E51" s="82" t="s">
        <v>418</v>
      </c>
      <c r="F51" s="85" t="s">
        <v>419</v>
      </c>
      <c r="G51" s="85" t="s">
        <v>420</v>
      </c>
      <c r="H51" s="90">
        <v>1</v>
      </c>
      <c r="I51" s="90">
        <v>4</v>
      </c>
      <c r="J51" s="282"/>
      <c r="K51" s="312"/>
      <c r="L51" s="85" t="s">
        <v>421</v>
      </c>
      <c r="M51" s="8">
        <v>1</v>
      </c>
      <c r="N51" s="8">
        <v>4</v>
      </c>
      <c r="O51" s="12" t="str">
        <f t="shared" si="1"/>
        <v>Baja</v>
      </c>
      <c r="P51" s="85" t="s">
        <v>422</v>
      </c>
      <c r="Q51" s="7" t="s">
        <v>389</v>
      </c>
      <c r="R51" s="89">
        <v>43879</v>
      </c>
      <c r="S51" s="89">
        <v>43879</v>
      </c>
      <c r="T51" s="7" t="s">
        <v>126</v>
      </c>
      <c r="U51" s="7" t="s">
        <v>370</v>
      </c>
      <c r="V51" s="18">
        <v>44195</v>
      </c>
      <c r="W51" s="20" t="s">
        <v>371</v>
      </c>
      <c r="X51" s="20" t="s">
        <v>372</v>
      </c>
    </row>
    <row r="52" spans="1:24" s="17" customFormat="1" ht="72" x14ac:dyDescent="0.2">
      <c r="A52" s="263"/>
      <c r="B52" s="266"/>
      <c r="C52" s="248"/>
      <c r="D52" s="298" t="s">
        <v>423</v>
      </c>
      <c r="E52" s="301" t="s">
        <v>121</v>
      </c>
      <c r="F52" s="85" t="s">
        <v>122</v>
      </c>
      <c r="G52" s="85" t="s">
        <v>424</v>
      </c>
      <c r="H52" s="277">
        <v>2</v>
      </c>
      <c r="I52" s="277">
        <v>4</v>
      </c>
      <c r="J52" s="280" t="str">
        <f>IF(H52+I52=0," ",IF(OR(AND(H52=1,I52=3),AND(H52=1,I52=4),AND(H52=2,I52=3)),"Baja",IF(OR(AND(H52=1,I52=5),AND(H52=2,I52=4),AND(H52=3,I52=3),AND(H52=4,I52=3),AND(H52=5,I52=3)),"Moderada",IF(OR(AND(H52=2,I52=5),AND(H52=3,I52=4),AND(H52=4,I52=4),AND(H52=5,I52=4)),"Alta",IF(OR(AND(H52=3,I52=5),AND(H52=4,I52=5),AND(H52=5,I52=5)),"Extrema","")))))</f>
        <v>Moderada</v>
      </c>
      <c r="K52" s="304" t="s">
        <v>232</v>
      </c>
      <c r="L52" s="307" t="s">
        <v>425</v>
      </c>
      <c r="M52" s="283">
        <v>1</v>
      </c>
      <c r="N52" s="283">
        <v>4</v>
      </c>
      <c r="O52" s="286" t="str">
        <f t="shared" si="1"/>
        <v>Baja</v>
      </c>
      <c r="P52" s="85" t="s">
        <v>125</v>
      </c>
      <c r="Q52" s="7" t="s">
        <v>389</v>
      </c>
      <c r="R52" s="13">
        <v>43873</v>
      </c>
      <c r="S52" s="13">
        <v>43873</v>
      </c>
      <c r="T52" s="7" t="s">
        <v>126</v>
      </c>
      <c r="U52" s="7" t="s">
        <v>127</v>
      </c>
      <c r="V52" s="18">
        <v>44195</v>
      </c>
      <c r="W52" s="20" t="s">
        <v>371</v>
      </c>
      <c r="X52" s="20" t="s">
        <v>372</v>
      </c>
    </row>
    <row r="53" spans="1:24" s="17" customFormat="1" ht="72" x14ac:dyDescent="0.2">
      <c r="A53" s="263"/>
      <c r="B53" s="266"/>
      <c r="C53" s="248"/>
      <c r="D53" s="299"/>
      <c r="E53" s="302"/>
      <c r="F53" s="85" t="s">
        <v>426</v>
      </c>
      <c r="G53" s="259" t="s">
        <v>393</v>
      </c>
      <c r="H53" s="278"/>
      <c r="I53" s="278"/>
      <c r="J53" s="281"/>
      <c r="K53" s="305"/>
      <c r="L53" s="308"/>
      <c r="M53" s="284"/>
      <c r="N53" s="284"/>
      <c r="O53" s="287"/>
      <c r="P53" s="7" t="s">
        <v>427</v>
      </c>
      <c r="Q53" s="7" t="s">
        <v>389</v>
      </c>
      <c r="R53" s="13">
        <v>43873</v>
      </c>
      <c r="S53" s="13">
        <v>43873</v>
      </c>
      <c r="T53" s="7" t="s">
        <v>126</v>
      </c>
      <c r="U53" s="7" t="s">
        <v>428</v>
      </c>
      <c r="V53" s="18">
        <v>44195</v>
      </c>
      <c r="W53" s="20" t="s">
        <v>371</v>
      </c>
      <c r="X53" s="20" t="s">
        <v>372</v>
      </c>
    </row>
    <row r="54" spans="1:24" s="17" customFormat="1" ht="72" x14ac:dyDescent="0.2">
      <c r="A54" s="263"/>
      <c r="B54" s="266"/>
      <c r="C54" s="248"/>
      <c r="D54" s="300"/>
      <c r="E54" s="303"/>
      <c r="F54" s="85" t="s">
        <v>429</v>
      </c>
      <c r="G54" s="261"/>
      <c r="H54" s="279"/>
      <c r="I54" s="279"/>
      <c r="J54" s="282"/>
      <c r="K54" s="306"/>
      <c r="L54" s="309"/>
      <c r="M54" s="285"/>
      <c r="N54" s="285"/>
      <c r="O54" s="288"/>
      <c r="P54" s="7" t="s">
        <v>430</v>
      </c>
      <c r="Q54" s="7" t="s">
        <v>389</v>
      </c>
      <c r="R54" s="13" t="s">
        <v>368</v>
      </c>
      <c r="S54" s="13" t="s">
        <v>368</v>
      </c>
      <c r="T54" s="7" t="s">
        <v>126</v>
      </c>
      <c r="U54" s="7" t="s">
        <v>370</v>
      </c>
      <c r="V54" s="18">
        <v>44195</v>
      </c>
      <c r="W54" s="20" t="s">
        <v>371</v>
      </c>
      <c r="X54" s="20" t="s">
        <v>372</v>
      </c>
    </row>
    <row r="55" spans="1:24" s="17" customFormat="1" ht="96" x14ac:dyDescent="0.2">
      <c r="A55" s="263"/>
      <c r="B55" s="266"/>
      <c r="C55" s="248"/>
      <c r="D55" s="313" t="s">
        <v>431</v>
      </c>
      <c r="E55" s="253" t="s">
        <v>432</v>
      </c>
      <c r="F55" s="85" t="s">
        <v>433</v>
      </c>
      <c r="G55" s="259" t="s">
        <v>410</v>
      </c>
      <c r="H55" s="277">
        <v>1</v>
      </c>
      <c r="I55" s="277">
        <v>3</v>
      </c>
      <c r="J55" s="280" t="str">
        <f t="shared" ref="J55:J104" si="3">IF(H55+I55=0," ",IF(OR(AND(H55=1,I55=3),AND(H55=1,I55=4),AND(H55=2,I55=3)),"Baja",IF(OR(AND(H55=1,I55=5),AND(H55=2,I55=4),AND(H55=3,I55=3),AND(H55=4,I55=3),AND(H55=5,I55=3)),"Moderada",IF(OR(AND(H55=2,I55=5),AND(H55=3,I55=4),AND(H55=4,I55=4),AND(H55=5,I55=4)),"Alta",IF(OR(AND(H55=3,I55=5),AND(H55=4,I55=5),AND(H55=5,I55=5)),"Extrema","")))))</f>
        <v>Baja</v>
      </c>
      <c r="K55" s="310" t="s">
        <v>216</v>
      </c>
      <c r="L55" s="88" t="s">
        <v>434</v>
      </c>
      <c r="M55" s="91">
        <v>1</v>
      </c>
      <c r="N55" s="91">
        <v>3</v>
      </c>
      <c r="O55" s="12" t="str">
        <f t="shared" si="1"/>
        <v>Baja</v>
      </c>
      <c r="P55" s="7" t="s">
        <v>435</v>
      </c>
      <c r="Q55" s="7" t="s">
        <v>436</v>
      </c>
      <c r="R55" s="13" t="s">
        <v>368</v>
      </c>
      <c r="S55" s="13" t="s">
        <v>368</v>
      </c>
      <c r="T55" s="7" t="s">
        <v>126</v>
      </c>
      <c r="U55" s="7" t="s">
        <v>428</v>
      </c>
      <c r="V55" s="18">
        <v>44195</v>
      </c>
      <c r="W55" s="20" t="s">
        <v>371</v>
      </c>
      <c r="X55" s="20" t="s">
        <v>372</v>
      </c>
    </row>
    <row r="56" spans="1:24" s="17" customFormat="1" ht="24" x14ac:dyDescent="0.2">
      <c r="A56" s="263"/>
      <c r="B56" s="266"/>
      <c r="C56" s="248"/>
      <c r="D56" s="314"/>
      <c r="E56" s="254"/>
      <c r="F56" s="85" t="s">
        <v>416</v>
      </c>
      <c r="G56" s="260"/>
      <c r="H56" s="278"/>
      <c r="I56" s="278"/>
      <c r="J56" s="281"/>
      <c r="K56" s="311"/>
      <c r="L56" s="295" t="s">
        <v>437</v>
      </c>
      <c r="M56" s="320">
        <v>1</v>
      </c>
      <c r="N56" s="320">
        <v>3</v>
      </c>
      <c r="O56" s="286" t="str">
        <f t="shared" si="1"/>
        <v>Baja</v>
      </c>
      <c r="P56" s="253" t="s">
        <v>438</v>
      </c>
      <c r="Q56" s="253" t="s">
        <v>389</v>
      </c>
      <c r="R56" s="289">
        <v>43874</v>
      </c>
      <c r="S56" s="289">
        <v>43874</v>
      </c>
      <c r="T56" s="253" t="s">
        <v>126</v>
      </c>
      <c r="U56" s="253" t="s">
        <v>370</v>
      </c>
      <c r="V56" s="271">
        <v>44195</v>
      </c>
      <c r="W56" s="273" t="s">
        <v>439</v>
      </c>
      <c r="X56" s="272" t="s">
        <v>372</v>
      </c>
    </row>
    <row r="57" spans="1:24" s="17" customFormat="1" ht="24" x14ac:dyDescent="0.2">
      <c r="A57" s="263"/>
      <c r="B57" s="266"/>
      <c r="C57" s="248"/>
      <c r="D57" s="315"/>
      <c r="E57" s="255"/>
      <c r="F57" s="85" t="s">
        <v>440</v>
      </c>
      <c r="G57" s="261"/>
      <c r="H57" s="279"/>
      <c r="I57" s="279"/>
      <c r="J57" s="282"/>
      <c r="K57" s="312"/>
      <c r="L57" s="297"/>
      <c r="M57" s="321"/>
      <c r="N57" s="321"/>
      <c r="O57" s="288"/>
      <c r="P57" s="255"/>
      <c r="Q57" s="255"/>
      <c r="R57" s="291"/>
      <c r="S57" s="291"/>
      <c r="T57" s="255"/>
      <c r="U57" s="255"/>
      <c r="V57" s="272"/>
      <c r="W57" s="273"/>
      <c r="X57" s="272"/>
    </row>
    <row r="58" spans="1:24" s="17" customFormat="1" ht="60" x14ac:dyDescent="0.2">
      <c r="A58" s="263"/>
      <c r="B58" s="266"/>
      <c r="C58" s="248"/>
      <c r="D58" s="298" t="s">
        <v>441</v>
      </c>
      <c r="E58" s="253" t="s">
        <v>442</v>
      </c>
      <c r="F58" s="85" t="s">
        <v>443</v>
      </c>
      <c r="G58" s="85" t="s">
        <v>410</v>
      </c>
      <c r="H58" s="277">
        <v>2</v>
      </c>
      <c r="I58" s="277">
        <v>4</v>
      </c>
      <c r="J58" s="280" t="str">
        <f t="shared" si="3"/>
        <v>Moderada</v>
      </c>
      <c r="K58" s="310" t="s">
        <v>232</v>
      </c>
      <c r="L58" s="92" t="s">
        <v>444</v>
      </c>
      <c r="M58" s="8">
        <v>1</v>
      </c>
      <c r="N58" s="8">
        <v>3</v>
      </c>
      <c r="O58" s="12" t="str">
        <f t="shared" si="1"/>
        <v>Baja</v>
      </c>
      <c r="P58" s="253" t="s">
        <v>445</v>
      </c>
      <c r="Q58" s="253" t="s">
        <v>382</v>
      </c>
      <c r="R58" s="289" t="s">
        <v>368</v>
      </c>
      <c r="S58" s="289" t="s">
        <v>368</v>
      </c>
      <c r="T58" s="253" t="s">
        <v>126</v>
      </c>
      <c r="U58" s="253" t="s">
        <v>415</v>
      </c>
      <c r="V58" s="271">
        <v>44195</v>
      </c>
      <c r="W58" s="272" t="s">
        <v>439</v>
      </c>
      <c r="X58" s="272" t="s">
        <v>372</v>
      </c>
    </row>
    <row r="59" spans="1:24" s="17" customFormat="1" ht="60.75" thickBot="1" x14ac:dyDescent="0.25">
      <c r="A59" s="264"/>
      <c r="B59" s="267"/>
      <c r="C59" s="249"/>
      <c r="D59" s="316"/>
      <c r="E59" s="317"/>
      <c r="F59" s="93" t="s">
        <v>429</v>
      </c>
      <c r="G59" s="93" t="s">
        <v>410</v>
      </c>
      <c r="H59" s="318"/>
      <c r="I59" s="318"/>
      <c r="J59" s="282"/>
      <c r="K59" s="319"/>
      <c r="L59" s="94" t="s">
        <v>446</v>
      </c>
      <c r="M59" s="95">
        <v>1</v>
      </c>
      <c r="N59" s="95">
        <v>3</v>
      </c>
      <c r="O59" s="12" t="str">
        <f t="shared" si="1"/>
        <v>Baja</v>
      </c>
      <c r="P59" s="317"/>
      <c r="Q59" s="317"/>
      <c r="R59" s="322"/>
      <c r="S59" s="322"/>
      <c r="T59" s="317"/>
      <c r="U59" s="317"/>
      <c r="V59" s="272"/>
      <c r="W59" s="272"/>
      <c r="X59" s="272"/>
    </row>
    <row r="60" spans="1:24" s="17" customFormat="1" ht="120" x14ac:dyDescent="0.2">
      <c r="A60" s="241">
        <v>3</v>
      </c>
      <c r="B60" s="244" t="s">
        <v>447</v>
      </c>
      <c r="C60" s="247" t="s">
        <v>448</v>
      </c>
      <c r="D60" s="31" t="s">
        <v>449</v>
      </c>
      <c r="E60" s="14" t="s">
        <v>450</v>
      </c>
      <c r="F60" s="14" t="s">
        <v>451</v>
      </c>
      <c r="G60" s="14" t="s">
        <v>452</v>
      </c>
      <c r="H60" s="96">
        <v>4</v>
      </c>
      <c r="I60" s="96">
        <v>5</v>
      </c>
      <c r="J60" s="9" t="str">
        <f t="shared" si="3"/>
        <v>Extrema</v>
      </c>
      <c r="K60" s="97" t="str">
        <f>IF(J60="Extrema",[1]INTERPRETACION!$F$5,IF(AND(J60="Alta"),[1]INTERPRETACION!$F$4,IF(AND(J60="Moderada"),[1]INTERPRETACION!$F$3,IF(AND(J60="Baja"),[1]INTERPRETACION!$F$2))))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0" s="97" t="s">
        <v>453</v>
      </c>
      <c r="M60" s="96">
        <v>4</v>
      </c>
      <c r="N60" s="96">
        <v>3</v>
      </c>
      <c r="O60" s="12" t="str">
        <f t="shared" si="1"/>
        <v>Moderada</v>
      </c>
      <c r="P60" s="14" t="s">
        <v>454</v>
      </c>
      <c r="Q60" s="14" t="s">
        <v>455</v>
      </c>
      <c r="R60" s="98" t="s">
        <v>456</v>
      </c>
      <c r="S60" s="98" t="s">
        <v>457</v>
      </c>
      <c r="T60" s="14" t="s">
        <v>458</v>
      </c>
      <c r="U60" s="14" t="s">
        <v>459</v>
      </c>
      <c r="V60" s="18">
        <v>44195</v>
      </c>
      <c r="W60" s="19" t="s">
        <v>460</v>
      </c>
      <c r="X60" s="19" t="s">
        <v>461</v>
      </c>
    </row>
    <row r="61" spans="1:24" s="17" customFormat="1" ht="84" x14ac:dyDescent="0.2">
      <c r="A61" s="242"/>
      <c r="B61" s="245"/>
      <c r="C61" s="248"/>
      <c r="D61" s="99" t="s">
        <v>462</v>
      </c>
      <c r="E61" s="100" t="s">
        <v>463</v>
      </c>
      <c r="F61" s="100" t="s">
        <v>464</v>
      </c>
      <c r="G61" s="100" t="s">
        <v>465</v>
      </c>
      <c r="H61" s="35">
        <v>2</v>
      </c>
      <c r="I61" s="35">
        <v>3</v>
      </c>
      <c r="J61" s="9" t="str">
        <f t="shared" si="3"/>
        <v>Baja</v>
      </c>
      <c r="K61" s="101" t="str">
        <f>IF(J61="Extrema",[1]INTERPRETACION!$F$5,IF(AND(J61="Alta"),[1]INTERPRETACION!$F$4,IF(AND(J61="Moderada"),[1]INTERPRETACION!$F$3,IF(AND(J61="Baja"),[1]INTERPRETACION!$F$2))))</f>
        <v>LOS RIESGOS DE CORRUPCION DE LAS ZONAS BAJA SE ENCUENTRAN EN UN NIVEL QUE PUEDE ELIMINARSE O REDUCIRSE FACILMENTE CON LOS CONTROLES ESTABLECIDOS EN LA ENTIDAD</v>
      </c>
      <c r="L61" s="30" t="s">
        <v>466</v>
      </c>
      <c r="M61" s="35">
        <v>2</v>
      </c>
      <c r="N61" s="35">
        <v>3</v>
      </c>
      <c r="O61" s="12" t="str">
        <f t="shared" si="1"/>
        <v>Baja</v>
      </c>
      <c r="P61" s="14" t="s">
        <v>467</v>
      </c>
      <c r="Q61" s="14" t="s">
        <v>455</v>
      </c>
      <c r="R61" s="98" t="s">
        <v>456</v>
      </c>
      <c r="S61" s="98" t="s">
        <v>457</v>
      </c>
      <c r="T61" s="14" t="s">
        <v>468</v>
      </c>
      <c r="U61" s="14" t="s">
        <v>469</v>
      </c>
      <c r="V61" s="18">
        <v>44195</v>
      </c>
      <c r="W61" s="20" t="s">
        <v>470</v>
      </c>
      <c r="X61" s="20" t="s">
        <v>89</v>
      </c>
    </row>
    <row r="62" spans="1:24" s="17" customFormat="1" ht="228" x14ac:dyDescent="0.2">
      <c r="A62" s="242"/>
      <c r="B62" s="245"/>
      <c r="C62" s="248"/>
      <c r="D62" s="24" t="s">
        <v>471</v>
      </c>
      <c r="E62" s="29" t="s">
        <v>472</v>
      </c>
      <c r="F62" s="29" t="s">
        <v>473</v>
      </c>
      <c r="G62" s="29" t="s">
        <v>474</v>
      </c>
      <c r="H62" s="35">
        <v>3</v>
      </c>
      <c r="I62" s="35">
        <v>3</v>
      </c>
      <c r="J62" s="9" t="str">
        <f t="shared" si="3"/>
        <v>Moderada</v>
      </c>
      <c r="K62" s="101" t="str">
        <f>IF(J62="Extrema",[1]INTERPRETACION!$F$5,IF(AND(J62="Alta"),[1]INTERPRETACION!$F$4,IF(AND(J62="Moderada"),[1]INTERPRETACION!$F$3,IF(AND(J62="Baja"),[1]INTERPRETACION!$F$2))))</f>
        <v>DEBEN TOMARSE LAS MEDIDAS NECESARIAS  PARA  LLEVAR LOS RIESGOS A LA ZONA DE RIESGO BAJA O ELIMINARLO. NOTA  EN TODO CASO  SE REQUIERE QUE LAS ENTIDADES  PROPENDAN  POR ELIMINAR EL RIESGO DE CORRUPCIÓN O POR LO MENOS LLEVARLO A LA ZONA DE RIESGO BAJA.</v>
      </c>
      <c r="L62" s="30" t="s">
        <v>475</v>
      </c>
      <c r="M62" s="35">
        <v>3</v>
      </c>
      <c r="N62" s="35">
        <v>3</v>
      </c>
      <c r="O62" s="12" t="str">
        <f t="shared" si="1"/>
        <v>Moderada</v>
      </c>
      <c r="P62" s="14" t="s">
        <v>476</v>
      </c>
      <c r="Q62" s="14" t="s">
        <v>455</v>
      </c>
      <c r="R62" s="98" t="s">
        <v>456</v>
      </c>
      <c r="S62" s="98" t="s">
        <v>457</v>
      </c>
      <c r="T62" s="29" t="s">
        <v>477</v>
      </c>
      <c r="U62" s="29" t="s">
        <v>478</v>
      </c>
      <c r="V62" s="18">
        <v>44195</v>
      </c>
      <c r="W62" s="19" t="s">
        <v>479</v>
      </c>
      <c r="X62" s="19" t="s">
        <v>480</v>
      </c>
    </row>
    <row r="63" spans="1:24" s="17" customFormat="1" ht="96" x14ac:dyDescent="0.2">
      <c r="A63" s="243"/>
      <c r="B63" s="246"/>
      <c r="C63" s="249"/>
      <c r="D63" s="99" t="s">
        <v>481</v>
      </c>
      <c r="E63" s="85" t="s">
        <v>482</v>
      </c>
      <c r="F63" s="85" t="s">
        <v>483</v>
      </c>
      <c r="G63" s="29" t="s">
        <v>484</v>
      </c>
      <c r="H63" s="35">
        <v>5</v>
      </c>
      <c r="I63" s="35">
        <v>4</v>
      </c>
      <c r="J63" s="9" t="str">
        <f t="shared" si="3"/>
        <v>Alta</v>
      </c>
      <c r="K63" s="101" t="str">
        <f>IF(J63="Extrema",[1]INTERPRETACION!$F$5,IF(AND(J63="Alta"),[1]INTERPRETACION!$F$4,IF(AND(J63="Moderada"),[1]INTERPRETACION!$F$3,IF(AND(J63="Baja"),[1]INTERPRETACION!$F$2))))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3" s="30" t="s">
        <v>485</v>
      </c>
      <c r="M63" s="35">
        <v>5</v>
      </c>
      <c r="N63" s="35">
        <v>4</v>
      </c>
      <c r="O63" s="12" t="str">
        <f t="shared" si="1"/>
        <v>Alta</v>
      </c>
      <c r="P63" s="14" t="s">
        <v>486</v>
      </c>
      <c r="Q63" s="29" t="s">
        <v>455</v>
      </c>
      <c r="R63" s="98" t="s">
        <v>456</v>
      </c>
      <c r="S63" s="98" t="s">
        <v>457</v>
      </c>
      <c r="T63" s="29" t="s">
        <v>487</v>
      </c>
      <c r="U63" s="29" t="s">
        <v>488</v>
      </c>
      <c r="V63" s="18">
        <v>44195</v>
      </c>
      <c r="W63" s="19" t="s">
        <v>489</v>
      </c>
      <c r="X63" s="19" t="s">
        <v>490</v>
      </c>
    </row>
    <row r="64" spans="1:24" s="17" customFormat="1" ht="96" x14ac:dyDescent="0.2">
      <c r="A64" s="262">
        <v>4</v>
      </c>
      <c r="B64" s="265" t="s">
        <v>491</v>
      </c>
      <c r="C64" s="247" t="s">
        <v>492</v>
      </c>
      <c r="D64" s="31" t="s">
        <v>493</v>
      </c>
      <c r="E64" s="14" t="s">
        <v>482</v>
      </c>
      <c r="F64" s="14" t="s">
        <v>483</v>
      </c>
      <c r="G64" s="14" t="s">
        <v>484</v>
      </c>
      <c r="H64" s="96">
        <v>3</v>
      </c>
      <c r="I64" s="96">
        <v>3</v>
      </c>
      <c r="J64" s="9" t="str">
        <f t="shared" si="3"/>
        <v>Moderada</v>
      </c>
      <c r="K64" s="101" t="str">
        <f>IF(J64="Extrema",[1]INTERPRETACION!$F$5,IF(AND(J64="Alta"),[1]INTERPRETACION!$F$4,IF(AND(J64="Moderada"),[1]INTERPRETACION!$F$3,IF(AND(J64="Baja"),[1]INTERPRETACION!$F$2))))</f>
        <v>DEBEN TOMARSE LAS MEDIDAS NECESARIAS  PARA  LLEVAR LOS RIESGOS A LA ZONA DE RIESGO BAJA O ELIMINARLO. NOTA  EN TODO CASO  SE REQUIERE QUE LAS ENTIDADES  PROPENDAN  POR ELIMINAR EL RIESGO DE CORRUPCIÓN O POR LO MENOS LLEVARLO A LA ZONA DE RIESGO BAJA.</v>
      </c>
      <c r="L64" s="14" t="s">
        <v>494</v>
      </c>
      <c r="M64" s="96">
        <v>3</v>
      </c>
      <c r="N64" s="96">
        <v>3</v>
      </c>
      <c r="O64" s="12" t="str">
        <f t="shared" si="1"/>
        <v>Moderada</v>
      </c>
      <c r="P64" s="14" t="s">
        <v>495</v>
      </c>
      <c r="Q64" s="14" t="s">
        <v>496</v>
      </c>
      <c r="R64" s="98" t="s">
        <v>456</v>
      </c>
      <c r="S64" s="98" t="s">
        <v>457</v>
      </c>
      <c r="T64" s="14" t="s">
        <v>497</v>
      </c>
      <c r="U64" s="14" t="s">
        <v>498</v>
      </c>
      <c r="V64" s="18">
        <v>44195</v>
      </c>
      <c r="W64" s="20" t="s">
        <v>499</v>
      </c>
      <c r="X64" s="20" t="s">
        <v>306</v>
      </c>
    </row>
    <row r="65" spans="1:24" s="17" customFormat="1" ht="96" x14ac:dyDescent="0.2">
      <c r="A65" s="263"/>
      <c r="B65" s="266"/>
      <c r="C65" s="248"/>
      <c r="D65" s="99" t="s">
        <v>500</v>
      </c>
      <c r="E65" s="29" t="s">
        <v>501</v>
      </c>
      <c r="F65" s="102" t="s">
        <v>502</v>
      </c>
      <c r="G65" s="29" t="s">
        <v>503</v>
      </c>
      <c r="H65" s="96">
        <v>4</v>
      </c>
      <c r="I65" s="96">
        <v>4</v>
      </c>
      <c r="J65" s="9" t="str">
        <f t="shared" si="3"/>
        <v>Alta</v>
      </c>
      <c r="K65" s="101" t="str">
        <f>IF(J65="Extrema",[1]INTERPRETACION!$F$5,IF(AND(J65="Alta"),[1]INTERPRETACION!$F$4,IF(AND(J65="Moderada"),[1]INTERPRETACION!$F$3,IF(AND(J65="Baja"),[1]INTERPRETACION!$F$2))))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5" s="14" t="s">
        <v>504</v>
      </c>
      <c r="M65" s="41">
        <v>4</v>
      </c>
      <c r="N65" s="41">
        <v>3</v>
      </c>
      <c r="O65" s="12" t="str">
        <f t="shared" si="1"/>
        <v>Moderada</v>
      </c>
      <c r="P65" s="14" t="s">
        <v>505</v>
      </c>
      <c r="Q65" s="14" t="s">
        <v>496</v>
      </c>
      <c r="R65" s="98" t="s">
        <v>456</v>
      </c>
      <c r="S65" s="98" t="s">
        <v>457</v>
      </c>
      <c r="T65" s="14" t="s">
        <v>506</v>
      </c>
      <c r="U65" s="14" t="s">
        <v>498</v>
      </c>
      <c r="V65" s="18">
        <v>44195</v>
      </c>
      <c r="W65" s="20" t="s">
        <v>499</v>
      </c>
      <c r="X65" s="20" t="s">
        <v>306</v>
      </c>
    </row>
    <row r="66" spans="1:24" s="17" customFormat="1" ht="103.5" customHeight="1" x14ac:dyDescent="0.2">
      <c r="A66" s="263"/>
      <c r="B66" s="266"/>
      <c r="C66" s="248"/>
      <c r="D66" s="99" t="s">
        <v>507</v>
      </c>
      <c r="E66" s="102" t="s">
        <v>508</v>
      </c>
      <c r="F66" s="102" t="s">
        <v>509</v>
      </c>
      <c r="G66" s="29" t="s">
        <v>510</v>
      </c>
      <c r="H66" s="96">
        <v>4</v>
      </c>
      <c r="I66" s="96">
        <v>4</v>
      </c>
      <c r="J66" s="9" t="str">
        <f t="shared" si="3"/>
        <v>Alta</v>
      </c>
      <c r="K66" s="101" t="str">
        <f>IF(J66="Extrema",[1]INTERPRETACION!$F$5,IF(AND(J66="Alta"),[1]INTERPRETACION!$F$4,IF(AND(J66="Moderada"),[1]INTERPRETACION!$F$3,IF(AND(J66="Baja"),[1]INTERPRETACION!$F$2))))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6" s="96" t="s">
        <v>511</v>
      </c>
      <c r="M66" s="41">
        <v>3</v>
      </c>
      <c r="N66" s="41">
        <v>3</v>
      </c>
      <c r="O66" s="12" t="str">
        <f t="shared" si="1"/>
        <v>Moderada</v>
      </c>
      <c r="P66" s="14" t="s">
        <v>512</v>
      </c>
      <c r="Q66" s="14" t="s">
        <v>496</v>
      </c>
      <c r="R66" s="98" t="s">
        <v>456</v>
      </c>
      <c r="S66" s="98" t="s">
        <v>457</v>
      </c>
      <c r="T66" s="14" t="s">
        <v>513</v>
      </c>
      <c r="U66" s="14" t="s">
        <v>514</v>
      </c>
      <c r="V66" s="18">
        <v>44195</v>
      </c>
      <c r="W66" s="47" t="s">
        <v>515</v>
      </c>
      <c r="X66" s="20" t="s">
        <v>516</v>
      </c>
    </row>
    <row r="67" spans="1:24" s="17" customFormat="1" ht="96" x14ac:dyDescent="0.2">
      <c r="A67" s="263"/>
      <c r="B67" s="266"/>
      <c r="C67" s="248"/>
      <c r="D67" s="99" t="s">
        <v>517</v>
      </c>
      <c r="E67" s="85" t="s">
        <v>518</v>
      </c>
      <c r="F67" s="85" t="s">
        <v>519</v>
      </c>
      <c r="G67" s="29" t="s">
        <v>520</v>
      </c>
      <c r="H67" s="35">
        <v>5</v>
      </c>
      <c r="I67" s="35">
        <v>4</v>
      </c>
      <c r="J67" s="9" t="str">
        <f t="shared" si="3"/>
        <v>Alta</v>
      </c>
      <c r="K67" s="101" t="str">
        <f>IF(J67="Extrema",[1]INTERPRETACION!$F$5,IF(AND(J67="Alta"),[1]INTERPRETACION!$F$4,IF(AND(J67="Moderada"),[1]INTERPRETACION!$F$3,IF(AND(J67="Baja"),[1]INTERPRETACION!$F$2))))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7" s="97" t="s">
        <v>521</v>
      </c>
      <c r="M67" s="96">
        <v>5</v>
      </c>
      <c r="N67" s="96">
        <v>4</v>
      </c>
      <c r="O67" s="12" t="str">
        <f t="shared" si="1"/>
        <v>Alta</v>
      </c>
      <c r="P67" s="14" t="s">
        <v>522</v>
      </c>
      <c r="Q67" s="14" t="s">
        <v>523</v>
      </c>
      <c r="R67" s="98" t="s">
        <v>524</v>
      </c>
      <c r="S67" s="98" t="s">
        <v>457</v>
      </c>
      <c r="T67" s="14" t="s">
        <v>525</v>
      </c>
      <c r="U67" s="14" t="s">
        <v>526</v>
      </c>
      <c r="V67" s="18">
        <v>44195</v>
      </c>
      <c r="W67" s="47" t="s">
        <v>527</v>
      </c>
      <c r="X67" s="19" t="s">
        <v>528</v>
      </c>
    </row>
    <row r="68" spans="1:24" s="17" customFormat="1" ht="108" x14ac:dyDescent="0.2">
      <c r="A68" s="263"/>
      <c r="B68" s="266"/>
      <c r="C68" s="248"/>
      <c r="D68" s="31" t="s">
        <v>529</v>
      </c>
      <c r="E68" s="14" t="s">
        <v>530</v>
      </c>
      <c r="F68" s="14" t="s">
        <v>531</v>
      </c>
      <c r="G68" s="14" t="s">
        <v>532</v>
      </c>
      <c r="H68" s="96">
        <v>4</v>
      </c>
      <c r="I68" s="96">
        <v>5</v>
      </c>
      <c r="J68" s="9" t="str">
        <f t="shared" si="3"/>
        <v>Extrema</v>
      </c>
      <c r="K68" s="101" t="str">
        <f>IF(J68="Extrema",[1]INTERPRETACION!$F$5,IF(AND(J68="Alta"),[1]INTERPRETACION!$F$4,IF(AND(J68="Moderada"),[1]INTERPRETACION!$F$3,IF(AND(J68="Baja"),[1]INTERPRETACION!$F$2))))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8" s="97" t="s">
        <v>533</v>
      </c>
      <c r="M68" s="41">
        <v>3</v>
      </c>
      <c r="N68" s="41">
        <v>4</v>
      </c>
      <c r="O68" s="12" t="str">
        <f t="shared" ref="O68:O114" si="4">IF(M68+N68=0," ",IF(OR(AND(M68=1,N68=3),AND(M68=1,N68=4),AND(M68=2,N68=3)),"Baja",IF(OR(AND(M68=1,N68=5),AND(M68=2,N68=4),AND(M68=3,N68=3),AND(M68=4,N68=3),AND(M68=5,N68=3)),"Moderada",IF(OR(AND(M68=2,N68=5),AND(M68=3,N68=4),AND(M68=4,N68=4),AND(M68=5,N68=4)),"Alta",IF(OR(AND(M68=3,N68=5),AND(M68=4,N68=5),AND(M68=5,N68=5)),"Extrema","")))))</f>
        <v>Alta</v>
      </c>
      <c r="P68" s="14" t="s">
        <v>534</v>
      </c>
      <c r="Q68" s="14" t="s">
        <v>535</v>
      </c>
      <c r="R68" s="98" t="s">
        <v>524</v>
      </c>
      <c r="S68" s="98" t="s">
        <v>457</v>
      </c>
      <c r="T68" s="14" t="s">
        <v>536</v>
      </c>
      <c r="U68" s="14" t="s">
        <v>537</v>
      </c>
      <c r="V68" s="18">
        <v>44195</v>
      </c>
      <c r="W68" s="47" t="s">
        <v>538</v>
      </c>
      <c r="X68" s="19" t="s">
        <v>539</v>
      </c>
    </row>
    <row r="69" spans="1:24" s="17" customFormat="1" ht="96" x14ac:dyDescent="0.2">
      <c r="A69" s="263"/>
      <c r="B69" s="266"/>
      <c r="C69" s="248"/>
      <c r="D69" s="31" t="s">
        <v>540</v>
      </c>
      <c r="E69" s="14" t="s">
        <v>541</v>
      </c>
      <c r="F69" s="14" t="s">
        <v>542</v>
      </c>
      <c r="G69" s="14" t="s">
        <v>543</v>
      </c>
      <c r="H69" s="96">
        <v>4</v>
      </c>
      <c r="I69" s="96">
        <v>3</v>
      </c>
      <c r="J69" s="9" t="str">
        <f t="shared" si="3"/>
        <v>Moderada</v>
      </c>
      <c r="K69" s="101" t="str">
        <f>IF(J69="Extrema",[1]INTERPRETACION!$F$5,IF(AND(J69="Alta"),[1]INTERPRETACION!$F$4,IF(AND(J69="Moderada"),[1]INTERPRETACION!$F$3,IF(AND(J69="Baja"),[1]INTERPRETACION!$F$2))))</f>
        <v>DEBEN TOMARSE LAS MEDIDAS NECESARIAS  PARA  LLEVAR LOS RIESGOS A LA ZONA DE RIESGO BAJA O ELIMINARLO. NOTA  EN TODO CASO  SE REQUIERE QUE LAS ENTIDADES  PROPENDAN  POR ELIMINAR EL RIESGO DE CORRUPCIÓN O POR LO MENOS LLEVARLO A LA ZONA DE RIESGO BAJA.</v>
      </c>
      <c r="L69" s="97" t="s">
        <v>544</v>
      </c>
      <c r="M69" s="41">
        <v>4</v>
      </c>
      <c r="N69" s="41">
        <v>3</v>
      </c>
      <c r="O69" s="12" t="str">
        <f t="shared" si="4"/>
        <v>Moderada</v>
      </c>
      <c r="P69" s="14" t="s">
        <v>545</v>
      </c>
      <c r="Q69" s="14" t="s">
        <v>535</v>
      </c>
      <c r="R69" s="98" t="s">
        <v>524</v>
      </c>
      <c r="S69" s="98" t="s">
        <v>457</v>
      </c>
      <c r="T69" s="14" t="s">
        <v>546</v>
      </c>
      <c r="U69" s="14" t="s">
        <v>547</v>
      </c>
      <c r="V69" s="18">
        <v>44195</v>
      </c>
      <c r="W69" s="47" t="s">
        <v>548</v>
      </c>
      <c r="X69" s="19" t="s">
        <v>549</v>
      </c>
    </row>
    <row r="70" spans="1:24" s="17" customFormat="1" ht="96" x14ac:dyDescent="0.2">
      <c r="A70" s="263"/>
      <c r="B70" s="266"/>
      <c r="C70" s="248"/>
      <c r="D70" s="31" t="s">
        <v>550</v>
      </c>
      <c r="E70" s="14" t="s">
        <v>551</v>
      </c>
      <c r="F70" s="14" t="s">
        <v>552</v>
      </c>
      <c r="G70" s="14" t="s">
        <v>553</v>
      </c>
      <c r="H70" s="96">
        <v>5</v>
      </c>
      <c r="I70" s="96">
        <v>4</v>
      </c>
      <c r="J70" s="9" t="str">
        <f t="shared" si="3"/>
        <v>Alta</v>
      </c>
      <c r="K70" s="101" t="str">
        <f>IF(J70="Extrema",[1]INTERPRETACION!$F$5,IF(AND(J70="Alta"),[1]INTERPRETACION!$F$4,IF(AND(J70="Moderada"),[1]INTERPRETACION!$F$3,IF(AND(J70="Baja"),[1]INTERPRETACION!$F$2))))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70" s="97" t="s">
        <v>554</v>
      </c>
      <c r="M70" s="41">
        <v>4</v>
      </c>
      <c r="N70" s="41">
        <v>3</v>
      </c>
      <c r="O70" s="12" t="str">
        <f t="shared" si="4"/>
        <v>Moderada</v>
      </c>
      <c r="P70" s="14" t="s">
        <v>555</v>
      </c>
      <c r="Q70" s="14" t="s">
        <v>535</v>
      </c>
      <c r="R70" s="98" t="s">
        <v>524</v>
      </c>
      <c r="S70" s="98" t="s">
        <v>457</v>
      </c>
      <c r="T70" s="14" t="s">
        <v>556</v>
      </c>
      <c r="U70" s="14" t="s">
        <v>557</v>
      </c>
      <c r="V70" s="18">
        <v>44195</v>
      </c>
      <c r="W70" s="47" t="s">
        <v>558</v>
      </c>
      <c r="X70" s="20" t="s">
        <v>306</v>
      </c>
    </row>
    <row r="71" spans="1:24" s="17" customFormat="1" ht="96" x14ac:dyDescent="0.2">
      <c r="A71" s="264"/>
      <c r="B71" s="267"/>
      <c r="C71" s="249"/>
      <c r="D71" s="31" t="s">
        <v>559</v>
      </c>
      <c r="E71" s="14" t="s">
        <v>560</v>
      </c>
      <c r="F71" s="14" t="s">
        <v>561</v>
      </c>
      <c r="G71" s="14" t="s">
        <v>562</v>
      </c>
      <c r="H71" s="96">
        <v>3</v>
      </c>
      <c r="I71" s="96">
        <v>3</v>
      </c>
      <c r="J71" s="9" t="str">
        <f t="shared" si="3"/>
        <v>Moderada</v>
      </c>
      <c r="K71" s="101" t="str">
        <f>IF(J71="Extrema",[1]INTERPRETACION!$F$5,IF(AND(J71="Alta"),[1]INTERPRETACION!$F$4,IF(AND(J71="Moderada"),[1]INTERPRETACION!$F$3,IF(AND(J71="Baja"),[1]INTERPRETACION!$F$2))))</f>
        <v>DEBEN TOMARSE LAS MEDIDAS NECESARIAS  PARA  LLEVAR LOS RIESGOS A LA ZONA DE RIESGO BAJA O ELIMINARLO. NOTA  EN TODO CASO  SE REQUIERE QUE LAS ENTIDADES  PROPENDAN  POR ELIMINAR EL RIESGO DE CORRUPCIÓN O POR LO MENOS LLEVARLO A LA ZONA DE RIESGO BAJA.</v>
      </c>
      <c r="L71" s="97" t="s">
        <v>563</v>
      </c>
      <c r="M71" s="41">
        <v>3</v>
      </c>
      <c r="N71" s="41">
        <v>3</v>
      </c>
      <c r="O71" s="12" t="str">
        <f t="shared" si="4"/>
        <v>Moderada</v>
      </c>
      <c r="P71" s="103" t="s">
        <v>564</v>
      </c>
      <c r="Q71" s="14" t="s">
        <v>496</v>
      </c>
      <c r="R71" s="29" t="s">
        <v>524</v>
      </c>
      <c r="S71" s="29" t="s">
        <v>457</v>
      </c>
      <c r="T71" s="14" t="s">
        <v>565</v>
      </c>
      <c r="U71" s="14" t="s">
        <v>557</v>
      </c>
      <c r="V71" s="18">
        <v>44195</v>
      </c>
      <c r="W71" s="47" t="s">
        <v>558</v>
      </c>
      <c r="X71" s="20" t="s">
        <v>306</v>
      </c>
    </row>
    <row r="72" spans="1:24" s="17" customFormat="1" ht="108" x14ac:dyDescent="0.2">
      <c r="A72" s="241">
        <v>5</v>
      </c>
      <c r="B72" s="244" t="s">
        <v>566</v>
      </c>
      <c r="C72" s="247" t="s">
        <v>567</v>
      </c>
      <c r="D72" s="24" t="s">
        <v>568</v>
      </c>
      <c r="E72" s="85" t="s">
        <v>569</v>
      </c>
      <c r="F72" s="85" t="s">
        <v>570</v>
      </c>
      <c r="G72" s="85" t="s">
        <v>571</v>
      </c>
      <c r="H72" s="104">
        <v>3</v>
      </c>
      <c r="I72" s="104">
        <v>5</v>
      </c>
      <c r="J72" s="46" t="str">
        <f t="shared" si="3"/>
        <v>Extrema</v>
      </c>
      <c r="K72" s="105" t="s">
        <v>572</v>
      </c>
      <c r="L72" s="106" t="s">
        <v>573</v>
      </c>
      <c r="M72" s="104">
        <v>2</v>
      </c>
      <c r="N72" s="45">
        <v>5</v>
      </c>
      <c r="O72" s="12" t="str">
        <f t="shared" si="4"/>
        <v>Alta</v>
      </c>
      <c r="P72" s="85" t="s">
        <v>574</v>
      </c>
      <c r="Q72" s="85" t="s">
        <v>575</v>
      </c>
      <c r="R72" s="85" t="s">
        <v>576</v>
      </c>
      <c r="S72" s="107">
        <v>44166</v>
      </c>
      <c r="T72" s="85" t="s">
        <v>577</v>
      </c>
      <c r="U72" s="85" t="s">
        <v>578</v>
      </c>
      <c r="V72" s="18">
        <v>44195</v>
      </c>
      <c r="W72" s="47" t="s">
        <v>579</v>
      </c>
      <c r="X72" s="19" t="s">
        <v>580</v>
      </c>
    </row>
    <row r="73" spans="1:24" s="17" customFormat="1" ht="108" x14ac:dyDescent="0.2">
      <c r="A73" s="242"/>
      <c r="B73" s="245"/>
      <c r="C73" s="248"/>
      <c r="D73" s="24" t="s">
        <v>581</v>
      </c>
      <c r="E73" s="85" t="s">
        <v>582</v>
      </c>
      <c r="F73" s="85" t="s">
        <v>570</v>
      </c>
      <c r="G73" s="85" t="s">
        <v>583</v>
      </c>
      <c r="H73" s="104">
        <v>3</v>
      </c>
      <c r="I73" s="104">
        <v>5</v>
      </c>
      <c r="J73" s="46" t="str">
        <f t="shared" si="3"/>
        <v>Extrema</v>
      </c>
      <c r="K73" s="105" t="s">
        <v>572</v>
      </c>
      <c r="L73" s="106" t="s">
        <v>584</v>
      </c>
      <c r="M73" s="104">
        <v>2</v>
      </c>
      <c r="N73" s="45">
        <v>5</v>
      </c>
      <c r="O73" s="12" t="str">
        <f t="shared" si="4"/>
        <v>Alta</v>
      </c>
      <c r="P73" s="85" t="s">
        <v>585</v>
      </c>
      <c r="Q73" s="85" t="s">
        <v>586</v>
      </c>
      <c r="R73" s="85" t="s">
        <v>576</v>
      </c>
      <c r="S73" s="107">
        <v>44166</v>
      </c>
      <c r="T73" s="85" t="s">
        <v>587</v>
      </c>
      <c r="U73" s="85" t="s">
        <v>588</v>
      </c>
      <c r="V73" s="18">
        <v>44195</v>
      </c>
      <c r="W73" s="47" t="s">
        <v>589</v>
      </c>
      <c r="X73" s="19" t="s">
        <v>590</v>
      </c>
    </row>
    <row r="74" spans="1:24" s="17" customFormat="1" ht="144" x14ac:dyDescent="0.2">
      <c r="A74" s="242"/>
      <c r="B74" s="245"/>
      <c r="C74" s="248"/>
      <c r="D74" s="24" t="s">
        <v>591</v>
      </c>
      <c r="E74" s="24" t="s">
        <v>592</v>
      </c>
      <c r="F74" s="29" t="s">
        <v>593</v>
      </c>
      <c r="G74" s="24" t="s">
        <v>594</v>
      </c>
      <c r="H74" s="108">
        <v>1</v>
      </c>
      <c r="I74" s="108">
        <v>5</v>
      </c>
      <c r="J74" s="46" t="str">
        <f t="shared" si="3"/>
        <v>Moderada</v>
      </c>
      <c r="K74" s="105" t="s">
        <v>232</v>
      </c>
      <c r="L74" s="39" t="s">
        <v>595</v>
      </c>
      <c r="M74" s="108">
        <v>1</v>
      </c>
      <c r="N74" s="45">
        <v>3</v>
      </c>
      <c r="O74" s="12" t="str">
        <f t="shared" si="4"/>
        <v>Baja</v>
      </c>
      <c r="P74" s="29" t="s">
        <v>596</v>
      </c>
      <c r="Q74" s="29" t="s">
        <v>597</v>
      </c>
      <c r="R74" s="29" t="s">
        <v>598</v>
      </c>
      <c r="S74" s="29" t="s">
        <v>599</v>
      </c>
      <c r="T74" s="29" t="s">
        <v>600</v>
      </c>
      <c r="U74" s="29" t="s">
        <v>601</v>
      </c>
      <c r="V74" s="18">
        <v>44195</v>
      </c>
      <c r="W74" s="47" t="s">
        <v>602</v>
      </c>
      <c r="X74" s="19" t="s">
        <v>603</v>
      </c>
    </row>
    <row r="75" spans="1:24" s="17" customFormat="1" ht="96" x14ac:dyDescent="0.2">
      <c r="A75" s="242"/>
      <c r="B75" s="245"/>
      <c r="C75" s="248"/>
      <c r="D75" s="24" t="s">
        <v>604</v>
      </c>
      <c r="E75" s="29" t="s">
        <v>605</v>
      </c>
      <c r="F75" s="24" t="s">
        <v>606</v>
      </c>
      <c r="G75" s="29" t="s">
        <v>607</v>
      </c>
      <c r="H75" s="108">
        <v>1</v>
      </c>
      <c r="I75" s="108">
        <v>5</v>
      </c>
      <c r="J75" s="46" t="str">
        <f t="shared" si="3"/>
        <v>Moderada</v>
      </c>
      <c r="K75" s="105" t="s">
        <v>232</v>
      </c>
      <c r="L75" s="35" t="s">
        <v>608</v>
      </c>
      <c r="M75" s="108">
        <v>1</v>
      </c>
      <c r="N75" s="45">
        <v>3</v>
      </c>
      <c r="O75" s="12" t="str">
        <f t="shared" si="4"/>
        <v>Baja</v>
      </c>
      <c r="P75" s="29" t="s">
        <v>609</v>
      </c>
      <c r="Q75" s="29" t="s">
        <v>610</v>
      </c>
      <c r="R75" s="29" t="s">
        <v>611</v>
      </c>
      <c r="S75" s="29" t="s">
        <v>611</v>
      </c>
      <c r="T75" s="29" t="s">
        <v>612</v>
      </c>
      <c r="U75" s="29" t="s">
        <v>613</v>
      </c>
      <c r="V75" s="18">
        <v>44195</v>
      </c>
      <c r="W75" s="47" t="s">
        <v>614</v>
      </c>
      <c r="X75" s="19" t="s">
        <v>615</v>
      </c>
    </row>
    <row r="76" spans="1:24" s="17" customFormat="1" ht="96" x14ac:dyDescent="0.2">
      <c r="A76" s="242"/>
      <c r="B76" s="245"/>
      <c r="C76" s="248"/>
      <c r="D76" s="24" t="s">
        <v>616</v>
      </c>
      <c r="E76" s="29" t="s">
        <v>617</v>
      </c>
      <c r="F76" s="24" t="s">
        <v>618</v>
      </c>
      <c r="G76" s="24" t="s">
        <v>619</v>
      </c>
      <c r="H76" s="108">
        <v>3</v>
      </c>
      <c r="I76" s="108">
        <v>4</v>
      </c>
      <c r="J76" s="46" t="str">
        <f t="shared" si="3"/>
        <v>Alta</v>
      </c>
      <c r="K76" s="105" t="s">
        <v>329</v>
      </c>
      <c r="L76" s="35" t="s">
        <v>620</v>
      </c>
      <c r="M76" s="108">
        <v>2</v>
      </c>
      <c r="N76" s="45">
        <v>4</v>
      </c>
      <c r="O76" s="12" t="str">
        <f t="shared" si="4"/>
        <v>Moderada</v>
      </c>
      <c r="P76" s="29" t="s">
        <v>621</v>
      </c>
      <c r="Q76" s="29" t="s">
        <v>622</v>
      </c>
      <c r="R76" s="109" t="s">
        <v>576</v>
      </c>
      <c r="S76" s="29" t="s">
        <v>623</v>
      </c>
      <c r="T76" s="29" t="s">
        <v>624</v>
      </c>
      <c r="U76" s="29" t="s">
        <v>625</v>
      </c>
      <c r="V76" s="18">
        <v>44195</v>
      </c>
      <c r="W76" s="47" t="s">
        <v>626</v>
      </c>
      <c r="X76" s="19" t="s">
        <v>627</v>
      </c>
    </row>
    <row r="77" spans="1:24" s="17" customFormat="1" ht="96" x14ac:dyDescent="0.2">
      <c r="A77" s="242"/>
      <c r="B77" s="245"/>
      <c r="C77" s="248"/>
      <c r="D77" s="24" t="s">
        <v>628</v>
      </c>
      <c r="E77" s="29" t="s">
        <v>629</v>
      </c>
      <c r="F77" s="29" t="s">
        <v>630</v>
      </c>
      <c r="G77" s="24" t="s">
        <v>631</v>
      </c>
      <c r="H77" s="108">
        <v>2</v>
      </c>
      <c r="I77" s="108">
        <v>5</v>
      </c>
      <c r="J77" s="46" t="str">
        <f t="shared" si="3"/>
        <v>Alta</v>
      </c>
      <c r="K77" s="105" t="s">
        <v>329</v>
      </c>
      <c r="L77" s="35" t="s">
        <v>632</v>
      </c>
      <c r="M77" s="108">
        <v>2</v>
      </c>
      <c r="N77" s="45">
        <v>4</v>
      </c>
      <c r="O77" s="12" t="str">
        <f t="shared" si="4"/>
        <v>Moderada</v>
      </c>
      <c r="P77" s="29" t="s">
        <v>633</v>
      </c>
      <c r="Q77" s="29" t="s">
        <v>634</v>
      </c>
      <c r="R77" s="29" t="s">
        <v>576</v>
      </c>
      <c r="S77" s="29" t="s">
        <v>635</v>
      </c>
      <c r="T77" s="29" t="s">
        <v>636</v>
      </c>
      <c r="U77" s="29" t="s">
        <v>637</v>
      </c>
      <c r="V77" s="18">
        <v>44195</v>
      </c>
      <c r="W77" s="47" t="s">
        <v>638</v>
      </c>
      <c r="X77" s="19" t="s">
        <v>639</v>
      </c>
    </row>
    <row r="78" spans="1:24" s="17" customFormat="1" ht="108" x14ac:dyDescent="0.2">
      <c r="A78" s="242"/>
      <c r="B78" s="245"/>
      <c r="C78" s="248"/>
      <c r="D78" s="24" t="s">
        <v>640</v>
      </c>
      <c r="E78" s="24" t="s">
        <v>641</v>
      </c>
      <c r="F78" s="29" t="s">
        <v>642</v>
      </c>
      <c r="G78" s="24" t="s">
        <v>643</v>
      </c>
      <c r="H78" s="108">
        <v>3</v>
      </c>
      <c r="I78" s="108">
        <v>5</v>
      </c>
      <c r="J78" s="46" t="str">
        <f t="shared" si="3"/>
        <v>Extrema</v>
      </c>
      <c r="K78" s="105" t="s">
        <v>572</v>
      </c>
      <c r="L78" s="39" t="s">
        <v>644</v>
      </c>
      <c r="M78" s="108">
        <v>2</v>
      </c>
      <c r="N78" s="45">
        <v>5</v>
      </c>
      <c r="O78" s="12" t="str">
        <f t="shared" si="4"/>
        <v>Alta</v>
      </c>
      <c r="P78" s="24" t="s">
        <v>645</v>
      </c>
      <c r="Q78" s="29" t="s">
        <v>646</v>
      </c>
      <c r="R78" s="29" t="s">
        <v>576</v>
      </c>
      <c r="S78" s="29" t="s">
        <v>635</v>
      </c>
      <c r="T78" s="29" t="s">
        <v>647</v>
      </c>
      <c r="U78" s="29" t="s">
        <v>648</v>
      </c>
      <c r="V78" s="18">
        <v>44195</v>
      </c>
      <c r="W78" s="47" t="s">
        <v>649</v>
      </c>
      <c r="X78" s="19" t="s">
        <v>650</v>
      </c>
    </row>
    <row r="79" spans="1:24" s="17" customFormat="1" ht="96" x14ac:dyDescent="0.2">
      <c r="A79" s="242"/>
      <c r="B79" s="245"/>
      <c r="C79" s="248"/>
      <c r="D79" s="24" t="s">
        <v>651</v>
      </c>
      <c r="E79" s="29" t="s">
        <v>652</v>
      </c>
      <c r="F79" s="29" t="s">
        <v>653</v>
      </c>
      <c r="G79" s="29" t="s">
        <v>654</v>
      </c>
      <c r="H79" s="108">
        <v>2</v>
      </c>
      <c r="I79" s="108">
        <v>4</v>
      </c>
      <c r="J79" s="46" t="str">
        <f t="shared" si="3"/>
        <v>Moderada</v>
      </c>
      <c r="K79" s="105" t="s">
        <v>232</v>
      </c>
      <c r="L79" s="35" t="s">
        <v>655</v>
      </c>
      <c r="M79" s="108">
        <v>1</v>
      </c>
      <c r="N79" s="45">
        <v>4</v>
      </c>
      <c r="O79" s="12" t="str">
        <f t="shared" si="4"/>
        <v>Baja</v>
      </c>
      <c r="P79" s="29" t="s">
        <v>656</v>
      </c>
      <c r="Q79" s="29" t="s">
        <v>657</v>
      </c>
      <c r="R79" s="29" t="s">
        <v>576</v>
      </c>
      <c r="S79" s="29" t="s">
        <v>576</v>
      </c>
      <c r="T79" s="29" t="s">
        <v>658</v>
      </c>
      <c r="U79" s="29" t="s">
        <v>659</v>
      </c>
      <c r="V79" s="18">
        <v>44195</v>
      </c>
      <c r="W79" s="19" t="s">
        <v>660</v>
      </c>
      <c r="X79" s="19" t="s">
        <v>661</v>
      </c>
    </row>
    <row r="80" spans="1:24" s="17" customFormat="1" ht="96" x14ac:dyDescent="0.2">
      <c r="A80" s="242"/>
      <c r="B80" s="245"/>
      <c r="C80" s="248"/>
      <c r="D80" s="24" t="s">
        <v>662</v>
      </c>
      <c r="E80" s="29" t="s">
        <v>663</v>
      </c>
      <c r="F80" s="29" t="s">
        <v>664</v>
      </c>
      <c r="G80" s="29" t="s">
        <v>665</v>
      </c>
      <c r="H80" s="108">
        <v>2</v>
      </c>
      <c r="I80" s="108">
        <v>5</v>
      </c>
      <c r="J80" s="46" t="str">
        <f t="shared" si="3"/>
        <v>Alta</v>
      </c>
      <c r="K80" s="105" t="s">
        <v>329</v>
      </c>
      <c r="L80" s="35" t="s">
        <v>666</v>
      </c>
      <c r="M80" s="108">
        <v>2</v>
      </c>
      <c r="N80" s="45">
        <v>4</v>
      </c>
      <c r="O80" s="12" t="str">
        <f t="shared" si="4"/>
        <v>Moderada</v>
      </c>
      <c r="P80" s="29" t="s">
        <v>667</v>
      </c>
      <c r="Q80" s="29" t="s">
        <v>657</v>
      </c>
      <c r="R80" s="29" t="s">
        <v>576</v>
      </c>
      <c r="S80" s="29" t="s">
        <v>635</v>
      </c>
      <c r="T80" s="29" t="s">
        <v>668</v>
      </c>
      <c r="U80" s="29" t="s">
        <v>669</v>
      </c>
      <c r="V80" s="18">
        <v>44195</v>
      </c>
      <c r="W80" s="20" t="s">
        <v>670</v>
      </c>
      <c r="X80" s="19" t="s">
        <v>671</v>
      </c>
    </row>
    <row r="81" spans="1:24" s="17" customFormat="1" ht="96" x14ac:dyDescent="0.2">
      <c r="A81" s="243"/>
      <c r="B81" s="246"/>
      <c r="C81" s="249"/>
      <c r="D81" s="24" t="s">
        <v>672</v>
      </c>
      <c r="E81" s="29" t="s">
        <v>673</v>
      </c>
      <c r="F81" s="29" t="s">
        <v>674</v>
      </c>
      <c r="G81" s="29" t="s">
        <v>675</v>
      </c>
      <c r="H81" s="108">
        <v>2</v>
      </c>
      <c r="I81" s="108">
        <v>4</v>
      </c>
      <c r="J81" s="46" t="str">
        <f t="shared" si="3"/>
        <v>Moderada</v>
      </c>
      <c r="K81" s="105" t="s">
        <v>232</v>
      </c>
      <c r="L81" s="35" t="s">
        <v>676</v>
      </c>
      <c r="M81" s="108">
        <v>1</v>
      </c>
      <c r="N81" s="45">
        <v>4</v>
      </c>
      <c r="O81" s="12" t="str">
        <f t="shared" si="4"/>
        <v>Baja</v>
      </c>
      <c r="P81" s="29" t="s">
        <v>677</v>
      </c>
      <c r="Q81" s="29" t="s">
        <v>678</v>
      </c>
      <c r="R81" s="29" t="s">
        <v>576</v>
      </c>
      <c r="S81" s="29" t="s">
        <v>635</v>
      </c>
      <c r="T81" s="29" t="s">
        <v>679</v>
      </c>
      <c r="U81" s="29" t="s">
        <v>680</v>
      </c>
      <c r="V81" s="18">
        <v>44195</v>
      </c>
      <c r="W81" s="47" t="s">
        <v>681</v>
      </c>
      <c r="X81" s="20" t="s">
        <v>89</v>
      </c>
    </row>
    <row r="82" spans="1:24" s="17" customFormat="1" ht="108" x14ac:dyDescent="0.2">
      <c r="A82" s="262">
        <v>6</v>
      </c>
      <c r="B82" s="265" t="s">
        <v>682</v>
      </c>
      <c r="C82" s="247" t="s">
        <v>683</v>
      </c>
      <c r="D82" s="24"/>
      <c r="E82" s="100" t="s">
        <v>684</v>
      </c>
      <c r="F82" s="100" t="s">
        <v>685</v>
      </c>
      <c r="G82" s="100" t="s">
        <v>686</v>
      </c>
      <c r="H82" s="96">
        <v>3</v>
      </c>
      <c r="I82" s="96">
        <v>3</v>
      </c>
      <c r="J82" s="9" t="str">
        <f t="shared" si="3"/>
        <v>Moderada</v>
      </c>
      <c r="K82" s="110" t="str">
        <f>IF(J82="Extrema",[1]INTERPRETACION!$F$5,IF(AND(J82="Alta"),[1]INTERPRETACION!$F$4,IF(AND(J82="Moderada"),[1]INTERPRETACION!$F$3,IF(AND(J82="Baja"),[1]INTERPRETACION!$F$2))))</f>
        <v>DEBEN TOMARSE LAS MEDIDAS NECESARIAS  PARA  LLEVAR LOS RIESGOS A LA ZONA DE RIESGO BAJA O ELIMINARLO. NOTA  EN TODO CASO  SE REQUIERE QUE LAS ENTIDADES  PROPENDAN  POR ELIMINAR EL RIESGO DE CORRUPCIÓN O POR LO MENOS LLEVARLO A LA ZONA DE RIESGO BAJA.</v>
      </c>
      <c r="L82" s="110" t="s">
        <v>687</v>
      </c>
      <c r="M82" s="45">
        <v>1</v>
      </c>
      <c r="N82" s="45">
        <v>3</v>
      </c>
      <c r="O82" s="111" t="str">
        <f t="shared" si="4"/>
        <v>Baja</v>
      </c>
      <c r="P82" s="100" t="s">
        <v>688</v>
      </c>
      <c r="Q82" s="14" t="s">
        <v>689</v>
      </c>
      <c r="R82" s="98">
        <v>43850</v>
      </c>
      <c r="S82" s="98">
        <v>44195</v>
      </c>
      <c r="T82" s="100" t="s">
        <v>690</v>
      </c>
      <c r="U82" s="100" t="s">
        <v>691</v>
      </c>
      <c r="V82" s="18">
        <v>44195</v>
      </c>
      <c r="W82" s="47" t="s">
        <v>692</v>
      </c>
      <c r="X82" s="20" t="s">
        <v>306</v>
      </c>
    </row>
    <row r="83" spans="1:24" s="17" customFormat="1" ht="96" x14ac:dyDescent="0.2">
      <c r="A83" s="263"/>
      <c r="B83" s="266"/>
      <c r="C83" s="248"/>
      <c r="D83" s="24"/>
      <c r="E83" s="29" t="s">
        <v>693</v>
      </c>
      <c r="F83" s="29" t="s">
        <v>694</v>
      </c>
      <c r="G83" s="29" t="s">
        <v>695</v>
      </c>
      <c r="H83" s="112">
        <v>3</v>
      </c>
      <c r="I83" s="112">
        <v>4</v>
      </c>
      <c r="J83" s="9" t="str">
        <f t="shared" si="3"/>
        <v>Alta</v>
      </c>
      <c r="K83" s="105" t="str">
        <f>IF(J83="Extrema",[1]INTERPRETACION!$F$5,IF(AND(J83="Alta"),[1]INTERPRETACION!$F$4,IF(AND(J83="Moderada"),[1]INTERPRETACION!$F$3,IF(AND(J83="Baja"),[1]INTERPRETACION!$F$2))))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3" s="35" t="s">
        <v>696</v>
      </c>
      <c r="M83" s="112">
        <v>3</v>
      </c>
      <c r="N83" s="112">
        <v>3</v>
      </c>
      <c r="O83" s="113" t="str">
        <f t="shared" si="4"/>
        <v>Moderada</v>
      </c>
      <c r="P83" s="29" t="s">
        <v>697</v>
      </c>
      <c r="Q83" s="29" t="s">
        <v>698</v>
      </c>
      <c r="R83" s="103">
        <v>43851</v>
      </c>
      <c r="S83" s="103">
        <v>44195</v>
      </c>
      <c r="T83" s="29" t="s">
        <v>699</v>
      </c>
      <c r="U83" s="29" t="s">
        <v>700</v>
      </c>
      <c r="V83" s="18">
        <v>44195</v>
      </c>
      <c r="W83" s="20" t="s">
        <v>701</v>
      </c>
      <c r="X83" s="20" t="s">
        <v>335</v>
      </c>
    </row>
    <row r="84" spans="1:24" s="17" customFormat="1" ht="108" x14ac:dyDescent="0.2">
      <c r="A84" s="264"/>
      <c r="B84" s="267"/>
      <c r="C84" s="249"/>
      <c r="D84" s="24"/>
      <c r="E84" s="100" t="s">
        <v>702</v>
      </c>
      <c r="F84" s="100" t="s">
        <v>703</v>
      </c>
      <c r="G84" s="100" t="s">
        <v>686</v>
      </c>
      <c r="H84" s="45">
        <v>3</v>
      </c>
      <c r="I84" s="45">
        <v>3</v>
      </c>
      <c r="J84" s="9" t="str">
        <f t="shared" si="3"/>
        <v>Moderada</v>
      </c>
      <c r="K84" s="114" t="str">
        <f>IF(J84="Extrema",[1]INTERPRETACION!$F$5,IF(AND(J84="Alta"),[1]INTERPRETACION!$F$4,IF(AND(J84="Moderada"),[1]INTERPRETACION!$F$3,IF(AND(J84="Baja"),[1]INTERPRETACION!$F$2))))</f>
        <v>DEBEN TOMARSE LAS MEDIDAS NECESARIAS  PARA  LLEVAR LOS RIESGOS A LA ZONA DE RIESGO BAJA O ELIMINARLO. NOTA  EN TODO CASO  SE REQUIERE QUE LAS ENTIDADES  PROPENDAN  POR ELIMINAR EL RIESGO DE CORRUPCIÓN O POR LO MENOS LLEVARLO A LA ZONA DE RIESGO BAJA.</v>
      </c>
      <c r="L84" s="96" t="s">
        <v>704</v>
      </c>
      <c r="M84" s="45">
        <v>3</v>
      </c>
      <c r="N84" s="45">
        <v>3</v>
      </c>
      <c r="O84" s="111" t="str">
        <f t="shared" si="4"/>
        <v>Moderada</v>
      </c>
      <c r="P84" s="14" t="s">
        <v>705</v>
      </c>
      <c r="Q84" s="14" t="s">
        <v>689</v>
      </c>
      <c r="R84" s="98">
        <v>43850</v>
      </c>
      <c r="S84" s="98">
        <v>44195</v>
      </c>
      <c r="T84" s="14" t="s">
        <v>706</v>
      </c>
      <c r="U84" s="14"/>
      <c r="V84" s="18">
        <v>44195</v>
      </c>
      <c r="W84" s="47" t="s">
        <v>707</v>
      </c>
      <c r="X84" s="20" t="s">
        <v>89</v>
      </c>
    </row>
    <row r="85" spans="1:24" s="17" customFormat="1" ht="96" x14ac:dyDescent="0.2">
      <c r="A85" s="241">
        <v>7</v>
      </c>
      <c r="B85" s="244" t="s">
        <v>708</v>
      </c>
      <c r="C85" s="323" t="s">
        <v>709</v>
      </c>
      <c r="D85" s="22"/>
      <c r="E85" s="102" t="s">
        <v>710</v>
      </c>
      <c r="F85" s="113" t="s">
        <v>711</v>
      </c>
      <c r="G85" s="102" t="s">
        <v>712</v>
      </c>
      <c r="H85" s="35">
        <v>5</v>
      </c>
      <c r="I85" s="35">
        <v>4</v>
      </c>
      <c r="J85" s="9" t="str">
        <f t="shared" si="3"/>
        <v>Alta</v>
      </c>
      <c r="K85" s="105" t="str">
        <f>IF(J85="Extrema",[1]INTERPRETACION!$F$5,IF(AND(J85="Alta"),[1]INTERPRETACION!$F$4,IF(AND(J85="Moderada"),[1]INTERPRETACION!$F$3,IF(AND(J85="Baja"),[1]INTERPRETACION!$F$2))))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5" s="111" t="s">
        <v>713</v>
      </c>
      <c r="M85" s="35">
        <v>3</v>
      </c>
      <c r="N85" s="35">
        <v>3</v>
      </c>
      <c r="O85" s="111" t="str">
        <f t="shared" si="4"/>
        <v>Moderada</v>
      </c>
      <c r="P85" s="113" t="s">
        <v>714</v>
      </c>
      <c r="Q85" s="14" t="s">
        <v>715</v>
      </c>
      <c r="R85" s="115">
        <v>43862</v>
      </c>
      <c r="S85" s="98">
        <v>44043</v>
      </c>
      <c r="T85" s="14" t="s">
        <v>716</v>
      </c>
      <c r="U85" s="14" t="s">
        <v>717</v>
      </c>
      <c r="V85" s="18">
        <v>44195</v>
      </c>
      <c r="W85" s="47" t="s">
        <v>718</v>
      </c>
      <c r="X85" s="20" t="s">
        <v>719</v>
      </c>
    </row>
    <row r="86" spans="1:24" s="17" customFormat="1" ht="96" x14ac:dyDescent="0.2">
      <c r="A86" s="242"/>
      <c r="B86" s="245"/>
      <c r="C86" s="324"/>
      <c r="D86" s="22"/>
      <c r="E86" s="14" t="s">
        <v>720</v>
      </c>
      <c r="F86" s="14" t="s">
        <v>721</v>
      </c>
      <c r="G86" s="14" t="s">
        <v>722</v>
      </c>
      <c r="H86" s="45">
        <v>3</v>
      </c>
      <c r="I86" s="45">
        <v>3</v>
      </c>
      <c r="J86" s="9" t="str">
        <f t="shared" si="3"/>
        <v>Moderada</v>
      </c>
      <c r="K86" s="105" t="str">
        <f>IF(J86="Extrema",[1]INTERPRETACION!$F$5,IF(AND(J86="Alta"),[1]INTERPRETACION!$F$4,IF(AND(J86="Moderada"),[1]INTERPRETACION!$F$3,IF(AND(J86="Baja"),[1]INTERPRETACION!$F$2))))</f>
        <v>DEBEN TOMARSE LAS MEDIDAS NECESARIAS  PARA  LLEVAR LOS RIESGOS A LA ZONA DE RIESGO BAJA O ELIMINARLO. NOTA  EN TODO CASO  SE REQUIERE QUE LAS ENTIDADES  PROPENDAN  POR ELIMINAR EL RIESGO DE CORRUPCIÓN O POR LO MENOS LLEVARLO A LA ZONA DE RIESGO BAJA.</v>
      </c>
      <c r="L86" s="96" t="s">
        <v>723</v>
      </c>
      <c r="M86" s="116">
        <v>3</v>
      </c>
      <c r="N86" s="116">
        <v>3</v>
      </c>
      <c r="O86" s="111" t="str">
        <f t="shared" si="4"/>
        <v>Moderada</v>
      </c>
      <c r="P86" s="14" t="s">
        <v>724</v>
      </c>
      <c r="Q86" s="14" t="s">
        <v>715</v>
      </c>
      <c r="R86" s="98">
        <v>43862</v>
      </c>
      <c r="S86" s="98">
        <v>44196</v>
      </c>
      <c r="T86" s="14" t="s">
        <v>725</v>
      </c>
      <c r="U86" s="14" t="s">
        <v>726</v>
      </c>
      <c r="V86" s="18">
        <v>44195</v>
      </c>
      <c r="W86" s="47" t="s">
        <v>727</v>
      </c>
      <c r="X86" s="20" t="s">
        <v>306</v>
      </c>
    </row>
    <row r="87" spans="1:24" s="17" customFormat="1" ht="108" x14ac:dyDescent="0.2">
      <c r="A87" s="242"/>
      <c r="B87" s="245"/>
      <c r="C87" s="324"/>
      <c r="D87" s="22"/>
      <c r="E87" s="14" t="s">
        <v>728</v>
      </c>
      <c r="F87" s="14" t="s">
        <v>729</v>
      </c>
      <c r="G87" s="14" t="s">
        <v>730</v>
      </c>
      <c r="H87" s="45">
        <v>4</v>
      </c>
      <c r="I87" s="45">
        <v>5</v>
      </c>
      <c r="J87" s="9" t="str">
        <f t="shared" si="3"/>
        <v>Extrema</v>
      </c>
      <c r="K87" s="105" t="str">
        <f>IF(J87="Extrema",[1]INTERPRETACION!$F$5,IF(AND(J87="Alta"),[1]INTERPRETACION!$F$4,IF(AND(J87="Moderada"),[1]INTERPRETACION!$F$3,IF(AND(J87="Baja"),[1]INTERPRETACION!$F$2))))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87" s="96" t="s">
        <v>713</v>
      </c>
      <c r="M87" s="116">
        <v>5</v>
      </c>
      <c r="N87" s="116">
        <v>4</v>
      </c>
      <c r="O87" s="111" t="str">
        <f t="shared" si="4"/>
        <v>Alta</v>
      </c>
      <c r="P87" s="14" t="s">
        <v>731</v>
      </c>
      <c r="Q87" s="14" t="s">
        <v>715</v>
      </c>
      <c r="R87" s="98">
        <v>43862</v>
      </c>
      <c r="S87" s="98">
        <v>44196</v>
      </c>
      <c r="T87" s="14" t="s">
        <v>732</v>
      </c>
      <c r="U87" s="14" t="s">
        <v>733</v>
      </c>
      <c r="V87" s="18">
        <v>44195</v>
      </c>
      <c r="W87" s="47" t="s">
        <v>734</v>
      </c>
      <c r="X87" s="19" t="s">
        <v>735</v>
      </c>
    </row>
    <row r="88" spans="1:24" s="17" customFormat="1" ht="144" x14ac:dyDescent="0.2">
      <c r="A88" s="243"/>
      <c r="B88" s="246"/>
      <c r="C88" s="325"/>
      <c r="D88" s="22"/>
      <c r="E88" s="14" t="s">
        <v>736</v>
      </c>
      <c r="F88" s="14" t="s">
        <v>736</v>
      </c>
      <c r="G88" s="14" t="s">
        <v>737</v>
      </c>
      <c r="H88" s="45">
        <v>3</v>
      </c>
      <c r="I88" s="45">
        <v>3</v>
      </c>
      <c r="J88" s="9" t="str">
        <f t="shared" si="3"/>
        <v>Moderada</v>
      </c>
      <c r="K88" s="105" t="str">
        <f>IF(J88="Extrema",[1]INTERPRETACION!$F$5,IF(AND(J88="Alta"),[1]INTERPRETACION!$F$4,IF(AND(J88="Moderada"),[1]INTERPRETACION!$F$3,IF(AND(J88="Baja"),[1]INTERPRETACION!$F$2))))</f>
        <v>DEBEN TOMARSE LAS MEDIDAS NECESARIAS  PARA  LLEVAR LOS RIESGOS A LA ZONA DE RIESGO BAJA O ELIMINARLO. NOTA  EN TODO CASO  SE REQUIERE QUE LAS ENTIDADES  PROPENDAN  POR ELIMINAR EL RIESGO DE CORRUPCIÓN O POR LO MENOS LLEVARLO A LA ZONA DE RIESGO BAJA.</v>
      </c>
      <c r="L88" s="96" t="s">
        <v>713</v>
      </c>
      <c r="M88" s="45">
        <v>3</v>
      </c>
      <c r="N88" s="45">
        <v>4</v>
      </c>
      <c r="O88" s="111" t="str">
        <f t="shared" si="4"/>
        <v>Alta</v>
      </c>
      <c r="P88" s="14" t="s">
        <v>738</v>
      </c>
      <c r="Q88" s="14" t="s">
        <v>715</v>
      </c>
      <c r="R88" s="98">
        <v>43862</v>
      </c>
      <c r="S88" s="98">
        <v>44196</v>
      </c>
      <c r="T88" s="14" t="s">
        <v>739</v>
      </c>
      <c r="U88" s="14" t="s">
        <v>740</v>
      </c>
      <c r="V88" s="18">
        <v>44195</v>
      </c>
      <c r="W88" s="47" t="s">
        <v>741</v>
      </c>
      <c r="X88" s="20" t="s">
        <v>742</v>
      </c>
    </row>
    <row r="89" spans="1:24" s="17" customFormat="1" ht="108" x14ac:dyDescent="0.2">
      <c r="A89" s="262">
        <v>8</v>
      </c>
      <c r="B89" s="265" t="s">
        <v>743</v>
      </c>
      <c r="C89" s="247" t="s">
        <v>744</v>
      </c>
      <c r="D89" s="22"/>
      <c r="E89" s="29" t="s">
        <v>745</v>
      </c>
      <c r="F89" s="29" t="s">
        <v>746</v>
      </c>
      <c r="G89" s="29" t="s">
        <v>747</v>
      </c>
      <c r="H89" s="35">
        <v>4</v>
      </c>
      <c r="I89" s="35">
        <v>4</v>
      </c>
      <c r="J89" s="46" t="str">
        <f t="shared" si="3"/>
        <v>Alta</v>
      </c>
      <c r="K89" s="105" t="str">
        <f>IF(J89="Extrema",[1]INTERPRETACION!$F$5,IF(AND(J89="Alta"),[1]INTERPRETACION!$F$4,IF(AND(J89="Moderada"),[1]INTERPRETACION!$F$3,IF(AND(J89="Baja"),[1]INTERPRETACION!$F$2))))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9" s="117" t="s">
        <v>748</v>
      </c>
      <c r="M89" s="35">
        <v>2</v>
      </c>
      <c r="N89" s="35">
        <v>3</v>
      </c>
      <c r="O89" s="12" t="str">
        <f t="shared" si="4"/>
        <v>Baja</v>
      </c>
      <c r="P89" s="29" t="s">
        <v>749</v>
      </c>
      <c r="Q89" s="29" t="s">
        <v>750</v>
      </c>
      <c r="R89" s="118">
        <v>43832</v>
      </c>
      <c r="S89" s="118">
        <v>44196</v>
      </c>
      <c r="T89" s="29" t="s">
        <v>751</v>
      </c>
      <c r="U89" s="29" t="s">
        <v>752</v>
      </c>
      <c r="V89" s="18">
        <v>44195</v>
      </c>
      <c r="W89" s="47" t="s">
        <v>753</v>
      </c>
      <c r="X89" s="20" t="s">
        <v>754</v>
      </c>
    </row>
    <row r="90" spans="1:24" s="17" customFormat="1" ht="132" x14ac:dyDescent="0.2">
      <c r="A90" s="263"/>
      <c r="B90" s="266"/>
      <c r="C90" s="248"/>
      <c r="D90" s="22"/>
      <c r="E90" s="102" t="s">
        <v>755</v>
      </c>
      <c r="F90" s="29" t="s">
        <v>756</v>
      </c>
      <c r="G90" s="29" t="s">
        <v>757</v>
      </c>
      <c r="H90" s="35">
        <v>3</v>
      </c>
      <c r="I90" s="35">
        <v>4</v>
      </c>
      <c r="J90" s="46" t="str">
        <f t="shared" si="3"/>
        <v>Alta</v>
      </c>
      <c r="K90" s="105" t="str">
        <f>IF(J90="Extrema",[1]INTERPRETACION!$F$5,IF(AND(J90="Alta"),[1]INTERPRETACION!$F$4,IF(AND(J90="Moderada"),[1]INTERPRETACION!$F$3,IF(AND(J90="Baja"),[1]INTERPRETACION!$F$2))))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0" s="117" t="s">
        <v>758</v>
      </c>
      <c r="M90" s="35">
        <v>1</v>
      </c>
      <c r="N90" s="35">
        <v>3</v>
      </c>
      <c r="O90" s="12" t="str">
        <f t="shared" si="4"/>
        <v>Baja</v>
      </c>
      <c r="P90" s="29" t="s">
        <v>759</v>
      </c>
      <c r="Q90" s="24" t="s">
        <v>760</v>
      </c>
      <c r="R90" s="118">
        <v>43832</v>
      </c>
      <c r="S90" s="118">
        <v>44196</v>
      </c>
      <c r="T90" s="118" t="s">
        <v>761</v>
      </c>
      <c r="U90" s="119" t="s">
        <v>762</v>
      </c>
      <c r="V90" s="18">
        <v>44195</v>
      </c>
      <c r="W90" s="47" t="s">
        <v>763</v>
      </c>
      <c r="X90" s="20" t="s">
        <v>719</v>
      </c>
    </row>
    <row r="91" spans="1:24" s="17" customFormat="1" ht="96" x14ac:dyDescent="0.2">
      <c r="A91" s="264"/>
      <c r="B91" s="267"/>
      <c r="C91" s="249"/>
      <c r="D91" s="22"/>
      <c r="E91" s="29" t="s">
        <v>764</v>
      </c>
      <c r="F91" s="29" t="s">
        <v>765</v>
      </c>
      <c r="G91" s="29" t="s">
        <v>420</v>
      </c>
      <c r="H91" s="108">
        <v>3</v>
      </c>
      <c r="I91" s="108">
        <v>4</v>
      </c>
      <c r="J91" s="46" t="str">
        <f t="shared" si="3"/>
        <v>Alta</v>
      </c>
      <c r="K91" s="105" t="str">
        <f>IF(J91="Extrema",[1]INTERPRETACION!$F$5,IF(AND(J91="Alta"),[1]INTERPRETACION!$F$4,IF(AND(J91="Moderada"),[1]INTERPRETACION!$F$3,IF(AND(J91="Baja"),[1]INTERPRETACION!$F$2))))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1" s="117" t="s">
        <v>766</v>
      </c>
      <c r="M91" s="108">
        <v>1</v>
      </c>
      <c r="N91" s="108">
        <v>3</v>
      </c>
      <c r="O91" s="12" t="str">
        <f t="shared" si="4"/>
        <v>Baja</v>
      </c>
      <c r="P91" s="29" t="s">
        <v>767</v>
      </c>
      <c r="Q91" s="24" t="s">
        <v>760</v>
      </c>
      <c r="R91" s="118">
        <v>43832</v>
      </c>
      <c r="S91" s="118" t="s">
        <v>768</v>
      </c>
      <c r="T91" s="29" t="s">
        <v>769</v>
      </c>
      <c r="U91" s="24" t="s">
        <v>770</v>
      </c>
      <c r="V91" s="18">
        <v>44195</v>
      </c>
      <c r="W91" s="47" t="s">
        <v>771</v>
      </c>
      <c r="X91" s="20" t="s">
        <v>719</v>
      </c>
    </row>
    <row r="92" spans="1:24" s="17" customFormat="1" ht="96" x14ac:dyDescent="0.2">
      <c r="A92" s="241">
        <v>9</v>
      </c>
      <c r="B92" s="244" t="s">
        <v>772</v>
      </c>
      <c r="C92" s="247" t="s">
        <v>773</v>
      </c>
      <c r="D92" s="24" t="s">
        <v>774</v>
      </c>
      <c r="E92" s="29" t="s">
        <v>775</v>
      </c>
      <c r="F92" s="120" t="s">
        <v>776</v>
      </c>
      <c r="G92" s="120" t="s">
        <v>777</v>
      </c>
      <c r="H92" s="35">
        <v>3</v>
      </c>
      <c r="I92" s="35">
        <v>3</v>
      </c>
      <c r="J92" s="9" t="str">
        <f t="shared" si="3"/>
        <v>Moderada</v>
      </c>
      <c r="K92" s="110" t="str">
        <f>IF(J92="Extrema",[3]INTERPRETACION!$F$5,IF(AND(J92="Alta"),[3]INTERPRETACION!$F$4,IF(AND(J92="Moderada"),[3]INTERPRETACION!$F$3,IF(AND(J92="Baja"),[3]INTERPRETACION!$F$2))))</f>
        <v>DEBEN TOMARSE LAS MEDIDAS NECESARIAS  PARA  LLEVAR LOS RIESGOS A LA ZONA DE RIESGO BAJA O ELIMINARLO. NOTA  EN TODO CASO  SE REQUIERE QUE LAS ENTIDADES  PROPENDAN  POR ELIMINAR EL RIESGO DE CORRUPCIÓN O POR LO MENOS LLEVARLO A LA ZONA DE RIESGO BAJA.</v>
      </c>
      <c r="L92" s="121" t="s">
        <v>778</v>
      </c>
      <c r="M92" s="35">
        <v>1</v>
      </c>
      <c r="N92" s="35">
        <v>3</v>
      </c>
      <c r="O92" s="111" t="str">
        <f>IF(M92+N92=0," ",IF(OR(AND(M92=1,N92=3),AND(M92=1,N92=4),AND(M92=2,N92=3)),"Baja",IF(OR(AND(M92=1,N92=5),AND(M92=2,N92=4),AND(M92=3,N92=3),AND(M92=4,N92=3),AND(M92=5,N92=3)),"Moderada",IF(OR(AND(M92=2,N92=5),AND(M92=3,N92=4),AND(M92=4,N92=4),AND(M92=5,N92=4)),"Alta",IF(OR(AND(M92=3,N92=5),AND(M92=4,N92=5),AND(M92=5,N92=5)),"Extrema","")))))</f>
        <v>Baja</v>
      </c>
      <c r="P92" s="120" t="s">
        <v>779</v>
      </c>
      <c r="Q92" s="14" t="s">
        <v>780</v>
      </c>
      <c r="R92" s="115">
        <v>43862</v>
      </c>
      <c r="S92" s="98">
        <v>44196</v>
      </c>
      <c r="T92" s="29" t="s">
        <v>781</v>
      </c>
      <c r="U92" s="29" t="s">
        <v>782</v>
      </c>
      <c r="V92" s="18">
        <v>44195</v>
      </c>
      <c r="W92" s="47" t="s">
        <v>783</v>
      </c>
      <c r="X92" s="19" t="s">
        <v>784</v>
      </c>
    </row>
    <row r="93" spans="1:24" s="17" customFormat="1" ht="96" x14ac:dyDescent="0.2">
      <c r="A93" s="242"/>
      <c r="B93" s="245"/>
      <c r="C93" s="248"/>
      <c r="D93" s="31" t="s">
        <v>774</v>
      </c>
      <c r="E93" s="29" t="s">
        <v>785</v>
      </c>
      <c r="F93" s="29" t="s">
        <v>786</v>
      </c>
      <c r="G93" s="120" t="s">
        <v>777</v>
      </c>
      <c r="H93" s="96">
        <v>4</v>
      </c>
      <c r="I93" s="96">
        <v>3</v>
      </c>
      <c r="J93" s="9" t="str">
        <f t="shared" si="3"/>
        <v>Moderada</v>
      </c>
      <c r="K93" s="110" t="str">
        <f>IF(J93="Extrema",[3]INTERPRETACION!$F$5,IF(AND(J93="Alta"),[3]INTERPRETACION!$F$4,IF(AND(J93="Moderada"),[3]INTERPRETACION!$F$3,IF(AND(J93="Baja"),[3]INTERPRETACION!$F$2))))</f>
        <v>DEBEN TOMARSE LAS MEDIDAS NECESARIAS  PARA  LLEVAR LOS RIESGOS A LA ZONA DE RIESGO BAJA O ELIMINARLO. NOTA  EN TODO CASO  SE REQUIERE QUE LAS ENTIDADES  PROPENDAN  POR ELIMINAR EL RIESGO DE CORRUPCIÓN O POR LO MENOS LLEVARLO A LA ZONA DE RIESGO BAJA.</v>
      </c>
      <c r="L93" s="122" t="s">
        <v>787</v>
      </c>
      <c r="M93" s="45">
        <v>1</v>
      </c>
      <c r="N93" s="45">
        <v>3</v>
      </c>
      <c r="O93" s="111" t="str">
        <f>IF(M93+N93=0," ",IF(OR(AND(M93=1,N93=3),AND(M93=1,N93=4),AND(M93=2,N93=3)),"Baja",IF(OR(AND(M93=1,N93=5),AND(M93=2,N93=4),AND(M93=3,N93=3),AND(M93=4,N93=3),AND(M93=5,N93=3)),"Moderada",IF(OR(AND(M93=2,N93=5),AND(M93=3,N93=4),AND(M93=4,N93=4),AND(M93=5,N93=4)),"Alta",IF(OR(AND(M93=3,N93=5),AND(M93=4,N93=5),AND(M93=5,N93=5)),"Extrema","")))))</f>
        <v>Baja</v>
      </c>
      <c r="P93" s="29" t="s">
        <v>788</v>
      </c>
      <c r="Q93" s="14" t="s">
        <v>780</v>
      </c>
      <c r="R93" s="115">
        <v>43862</v>
      </c>
      <c r="S93" s="98">
        <v>44196</v>
      </c>
      <c r="T93" s="29" t="s">
        <v>781</v>
      </c>
      <c r="U93" s="14" t="s">
        <v>789</v>
      </c>
      <c r="V93" s="18">
        <v>44195</v>
      </c>
      <c r="W93" s="47" t="s">
        <v>783</v>
      </c>
      <c r="X93" s="19" t="s">
        <v>784</v>
      </c>
    </row>
    <row r="94" spans="1:24" s="17" customFormat="1" ht="72" x14ac:dyDescent="0.2">
      <c r="A94" s="242"/>
      <c r="B94" s="245"/>
      <c r="C94" s="248"/>
      <c r="D94" s="24" t="s">
        <v>774</v>
      </c>
      <c r="E94" s="120" t="s">
        <v>790</v>
      </c>
      <c r="F94" s="120" t="s">
        <v>791</v>
      </c>
      <c r="G94" s="120" t="s">
        <v>792</v>
      </c>
      <c r="H94" s="35">
        <v>2</v>
      </c>
      <c r="I94" s="35">
        <v>3</v>
      </c>
      <c r="J94" s="9" t="str">
        <f t="shared" si="3"/>
        <v>Baja</v>
      </c>
      <c r="K94" s="114" t="str">
        <f>IF(J94="Extrema",[3]INTERPRETACION!$F$5,IF(AND(J94="Alta"),[3]INTERPRETACION!$F$4,IF(AND(J94="Moderada"),[3]INTERPRETACION!$F$3,IF(AND(J94="Baja"),[3]INTERPRETACION!$F$2))))</f>
        <v>LOS RIESGOS DE CORRUPCION DE LAS ZONAS BAJA SE ENCUENTRAN EN UN NIVEL QUE PUEDE ELIMINARSE O REDUCIRSE FACILMENTE CON LOS CONTROLES ESTABLECIDOS EN LA ENTIDAD</v>
      </c>
      <c r="L94" s="121" t="s">
        <v>787</v>
      </c>
      <c r="M94" s="123">
        <v>2</v>
      </c>
      <c r="N94" s="35">
        <v>3</v>
      </c>
      <c r="O94" s="111" t="str">
        <f>IF(M94+N94=0," ",IF(OR(AND(M94=1,N94=3),AND(M94=1,N94=4),AND(M94=2,N94=3)),"Baja",IF(OR(AND(M94=1,N94=5),AND(M94=2,N94=4),AND(M94=3,N94=3),AND(M94=4,N94=3),AND(M94=5,N94=3)),"Moderada",IF(OR(AND(M94=2,N94=5),AND(M94=3,N94=4),AND(M94=4,N94=4),AND(M94=5,N94=4)),"Alta",IF(OR(AND(M94=3,N94=5),AND(M94=4,N94=5),AND(M94=5,N94=5)),"Extrema","")))))</f>
        <v>Baja</v>
      </c>
      <c r="P94" s="120" t="s">
        <v>793</v>
      </c>
      <c r="Q94" s="14" t="s">
        <v>780</v>
      </c>
      <c r="R94" s="115">
        <v>43862</v>
      </c>
      <c r="S94" s="98">
        <v>44196</v>
      </c>
      <c r="T94" s="29" t="s">
        <v>794</v>
      </c>
      <c r="U94" s="29" t="s">
        <v>795</v>
      </c>
      <c r="V94" s="18">
        <v>44195</v>
      </c>
      <c r="W94" s="47" t="s">
        <v>796</v>
      </c>
      <c r="X94" s="20" t="s">
        <v>306</v>
      </c>
    </row>
    <row r="95" spans="1:24" s="17" customFormat="1" ht="96" x14ac:dyDescent="0.2">
      <c r="A95" s="242"/>
      <c r="B95" s="245"/>
      <c r="C95" s="248"/>
      <c r="D95" s="124" t="s">
        <v>797</v>
      </c>
      <c r="E95" s="81" t="s">
        <v>798</v>
      </c>
      <c r="F95" s="81" t="s">
        <v>799</v>
      </c>
      <c r="G95" s="81" t="s">
        <v>800</v>
      </c>
      <c r="H95" s="104">
        <v>2</v>
      </c>
      <c r="I95" s="104">
        <v>4</v>
      </c>
      <c r="J95" s="46" t="str">
        <f t="shared" si="3"/>
        <v>Moderada</v>
      </c>
      <c r="K95" s="110"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25" t="s">
        <v>801</v>
      </c>
      <c r="M95" s="104">
        <v>2</v>
      </c>
      <c r="N95" s="106">
        <v>3</v>
      </c>
      <c r="O95" s="12" t="str">
        <f t="shared" si="4"/>
        <v>Baja</v>
      </c>
      <c r="P95" s="81" t="s">
        <v>802</v>
      </c>
      <c r="Q95" s="42" t="s">
        <v>803</v>
      </c>
      <c r="R95" s="115">
        <v>43862</v>
      </c>
      <c r="S95" s="85" t="s">
        <v>804</v>
      </c>
      <c r="T95" s="85" t="s">
        <v>805</v>
      </c>
      <c r="U95" s="85" t="s">
        <v>806</v>
      </c>
      <c r="V95" s="18">
        <v>44195</v>
      </c>
      <c r="W95" s="47" t="s">
        <v>807</v>
      </c>
      <c r="X95" s="20" t="s">
        <v>808</v>
      </c>
    </row>
    <row r="96" spans="1:24" s="17" customFormat="1" ht="96" x14ac:dyDescent="0.2">
      <c r="A96" s="242"/>
      <c r="B96" s="245"/>
      <c r="C96" s="248"/>
      <c r="D96" s="124" t="s">
        <v>797</v>
      </c>
      <c r="E96" s="7" t="s">
        <v>809</v>
      </c>
      <c r="F96" s="81" t="s">
        <v>810</v>
      </c>
      <c r="G96" s="81" t="s">
        <v>811</v>
      </c>
      <c r="H96" s="104">
        <v>2</v>
      </c>
      <c r="I96" s="104">
        <v>4</v>
      </c>
      <c r="J96" s="46" t="str">
        <f t="shared" si="3"/>
        <v>Moderada</v>
      </c>
      <c r="K96" s="105" t="str">
        <f>IF(J96="Extrema",[1]INTERPRETACION!$F$5,IF(AND(J96="Alta"),[1]INTERPRETACION!$F$4,IF(AND(J96="Moderada"),[1]INTERPRETACION!$F$3,IF(AND(J96="Baja"),[1]INTERPRETACION!$F$2))))</f>
        <v>DEBEN TOMARSE LAS MEDIDAS NECESARIAS  PARA  LLEVAR LOS RIESGOS A LA ZONA DE RIESGO BAJA O ELIMINARLO. NOTA  EN TODO CASO  SE REQUIERE QUE LAS ENTIDADES  PROPENDAN  POR ELIMINAR EL RIESGO DE CORRUPCIÓN O POR LO MENOS LLEVARLO A LA ZONA DE RIESGO BAJA.</v>
      </c>
      <c r="L96" s="125" t="s">
        <v>812</v>
      </c>
      <c r="M96" s="104">
        <v>2</v>
      </c>
      <c r="N96" s="106">
        <v>3</v>
      </c>
      <c r="O96" s="12" t="str">
        <f t="shared" si="4"/>
        <v>Baja</v>
      </c>
      <c r="P96" s="81" t="s">
        <v>813</v>
      </c>
      <c r="Q96" s="42" t="s">
        <v>803</v>
      </c>
      <c r="R96" s="115">
        <v>43862</v>
      </c>
      <c r="S96" s="85"/>
      <c r="T96" s="85" t="s">
        <v>814</v>
      </c>
      <c r="U96" s="85" t="s">
        <v>815</v>
      </c>
      <c r="V96" s="18">
        <v>44195</v>
      </c>
      <c r="W96" s="47" t="s">
        <v>816</v>
      </c>
      <c r="X96" s="20" t="s">
        <v>719</v>
      </c>
    </row>
    <row r="97" spans="1:24" s="17" customFormat="1" ht="72" x14ac:dyDescent="0.2">
      <c r="A97" s="242"/>
      <c r="B97" s="245"/>
      <c r="C97" s="248"/>
      <c r="D97" s="124" t="s">
        <v>797</v>
      </c>
      <c r="E97" s="23" t="s">
        <v>817</v>
      </c>
      <c r="F97" s="23" t="s">
        <v>818</v>
      </c>
      <c r="G97" s="23" t="s">
        <v>819</v>
      </c>
      <c r="H97" s="32">
        <v>2</v>
      </c>
      <c r="I97" s="32">
        <v>3</v>
      </c>
      <c r="J97" s="46" t="str">
        <f t="shared" si="3"/>
        <v>Baja</v>
      </c>
      <c r="K97" s="110" t="str">
        <f>IF(J97="Extrema",[1]INTERPRETACION!$F$5,IF(AND(J97="Alta"),[1]INTERPRETACION!$F$4,IF(AND(J97="Moderada"),[1]INTERPRETACION!$F$3,IF(AND(J97="Baja"),[1]INTERPRETACION!$F$2))))</f>
        <v>LOS RIESGOS DE CORRUPCION DE LAS ZONAS BAJA SE ENCUENTRAN EN UN NIVEL QUE PUEDE ELIMINARSE O REDUCIRSE FACILMENTE CON LOS CONTROLES ESTABLECIDOS EN LA ENTIDAD</v>
      </c>
      <c r="L97" s="11" t="s">
        <v>820</v>
      </c>
      <c r="M97" s="32">
        <v>3</v>
      </c>
      <c r="N97" s="32">
        <v>3</v>
      </c>
      <c r="O97" s="12" t="str">
        <f t="shared" si="4"/>
        <v>Moderada</v>
      </c>
      <c r="P97" s="7" t="s">
        <v>821</v>
      </c>
      <c r="Q97" s="23" t="s">
        <v>803</v>
      </c>
      <c r="R97" s="115">
        <v>43862</v>
      </c>
      <c r="S97" s="13">
        <v>44196</v>
      </c>
      <c r="T97" s="23" t="s">
        <v>822</v>
      </c>
      <c r="U97" s="23" t="s">
        <v>823</v>
      </c>
      <c r="V97" s="18">
        <v>44195</v>
      </c>
      <c r="W97" s="47" t="s">
        <v>824</v>
      </c>
      <c r="X97" s="20" t="s">
        <v>754</v>
      </c>
    </row>
    <row r="98" spans="1:24" s="17" customFormat="1" ht="96" x14ac:dyDescent="0.2">
      <c r="A98" s="242"/>
      <c r="B98" s="245"/>
      <c r="C98" s="248"/>
      <c r="D98" s="124" t="s">
        <v>825</v>
      </c>
      <c r="E98" s="23" t="s">
        <v>826</v>
      </c>
      <c r="F98" s="23" t="s">
        <v>827</v>
      </c>
      <c r="G98" s="23" t="s">
        <v>777</v>
      </c>
      <c r="H98" s="32">
        <v>3</v>
      </c>
      <c r="I98" s="32">
        <v>3</v>
      </c>
      <c r="J98" s="46" t="str">
        <f t="shared" si="3"/>
        <v>Moderada</v>
      </c>
      <c r="K98" s="110" t="s">
        <v>232</v>
      </c>
      <c r="L98" s="11" t="s">
        <v>828</v>
      </c>
      <c r="M98" s="32">
        <v>1</v>
      </c>
      <c r="N98" s="32">
        <v>3</v>
      </c>
      <c r="O98" s="12" t="str">
        <f t="shared" si="4"/>
        <v>Baja</v>
      </c>
      <c r="P98" s="7" t="s">
        <v>829</v>
      </c>
      <c r="Q98" s="23" t="s">
        <v>830</v>
      </c>
      <c r="R98" s="115">
        <v>43862</v>
      </c>
      <c r="S98" s="13">
        <v>44196</v>
      </c>
      <c r="T98" s="23" t="s">
        <v>831</v>
      </c>
      <c r="U98" s="23" t="s">
        <v>832</v>
      </c>
      <c r="V98" s="18">
        <v>44195</v>
      </c>
      <c r="W98" s="47" t="s">
        <v>833</v>
      </c>
      <c r="X98" s="19" t="s">
        <v>834</v>
      </c>
    </row>
    <row r="99" spans="1:24" s="17" customFormat="1" ht="96" x14ac:dyDescent="0.2">
      <c r="A99" s="242"/>
      <c r="B99" s="245"/>
      <c r="C99" s="248"/>
      <c r="D99" s="124" t="s">
        <v>825</v>
      </c>
      <c r="E99" s="23" t="s">
        <v>835</v>
      </c>
      <c r="F99" s="23" t="s">
        <v>836</v>
      </c>
      <c r="G99" s="23" t="s">
        <v>777</v>
      </c>
      <c r="H99" s="32">
        <v>3</v>
      </c>
      <c r="I99" s="32">
        <v>3</v>
      </c>
      <c r="J99" s="46" t="str">
        <f t="shared" si="3"/>
        <v>Moderada</v>
      </c>
      <c r="K99" s="110" t="s">
        <v>232</v>
      </c>
      <c r="L99" s="11" t="s">
        <v>837</v>
      </c>
      <c r="M99" s="32">
        <v>1</v>
      </c>
      <c r="N99" s="32">
        <v>3</v>
      </c>
      <c r="O99" s="12" t="str">
        <f t="shared" si="4"/>
        <v>Baja</v>
      </c>
      <c r="P99" s="7" t="s">
        <v>838</v>
      </c>
      <c r="Q99" s="23" t="s">
        <v>830</v>
      </c>
      <c r="R99" s="115">
        <v>43862</v>
      </c>
      <c r="S99" s="13">
        <v>44196</v>
      </c>
      <c r="T99" s="23" t="s">
        <v>839</v>
      </c>
      <c r="U99" s="23" t="s">
        <v>840</v>
      </c>
      <c r="V99" s="18">
        <v>44195</v>
      </c>
      <c r="W99" s="47" t="s">
        <v>841</v>
      </c>
      <c r="X99" s="20" t="s">
        <v>306</v>
      </c>
    </row>
    <row r="100" spans="1:24" s="17" customFormat="1" ht="96" x14ac:dyDescent="0.2">
      <c r="A100" s="242"/>
      <c r="B100" s="245"/>
      <c r="C100" s="248"/>
      <c r="D100" s="124" t="s">
        <v>842</v>
      </c>
      <c r="E100" s="29" t="s">
        <v>843</v>
      </c>
      <c r="F100" s="29" t="s">
        <v>844</v>
      </c>
      <c r="G100" s="29" t="s">
        <v>845</v>
      </c>
      <c r="H100" s="108">
        <v>1</v>
      </c>
      <c r="I100" s="108">
        <v>5</v>
      </c>
      <c r="J100" s="46" t="str">
        <f t="shared" si="3"/>
        <v>Moderada</v>
      </c>
      <c r="K100" s="105" t="s">
        <v>232</v>
      </c>
      <c r="L100" s="117" t="s">
        <v>846</v>
      </c>
      <c r="M100" s="108">
        <v>1</v>
      </c>
      <c r="N100" s="35">
        <v>3</v>
      </c>
      <c r="O100" s="12" t="str">
        <f t="shared" si="4"/>
        <v>Baja</v>
      </c>
      <c r="P100" s="120" t="s">
        <v>847</v>
      </c>
      <c r="Q100" s="42" t="s">
        <v>848</v>
      </c>
      <c r="R100" s="103" t="s">
        <v>275</v>
      </c>
      <c r="S100" s="103" t="s">
        <v>275</v>
      </c>
      <c r="T100" s="29" t="s">
        <v>849</v>
      </c>
      <c r="U100" s="29" t="s">
        <v>850</v>
      </c>
      <c r="V100" s="18">
        <v>44195</v>
      </c>
      <c r="W100" s="47" t="s">
        <v>1176</v>
      </c>
      <c r="X100" s="20" t="s">
        <v>719</v>
      </c>
    </row>
    <row r="101" spans="1:24" s="17" customFormat="1" ht="216" x14ac:dyDescent="0.2">
      <c r="A101" s="243"/>
      <c r="B101" s="246"/>
      <c r="C101" s="249"/>
      <c r="D101" s="124" t="s">
        <v>842</v>
      </c>
      <c r="E101" s="29" t="s">
        <v>851</v>
      </c>
      <c r="F101" s="29" t="s">
        <v>852</v>
      </c>
      <c r="G101" s="29" t="s">
        <v>853</v>
      </c>
      <c r="H101" s="108">
        <v>1</v>
      </c>
      <c r="I101" s="108">
        <v>5</v>
      </c>
      <c r="J101" s="46" t="str">
        <f t="shared" si="3"/>
        <v>Moderada</v>
      </c>
      <c r="K101" s="105" t="s">
        <v>232</v>
      </c>
      <c r="L101" s="117" t="s">
        <v>854</v>
      </c>
      <c r="M101" s="108">
        <v>1</v>
      </c>
      <c r="N101" s="35">
        <v>3</v>
      </c>
      <c r="O101" s="12" t="str">
        <f t="shared" si="4"/>
        <v>Baja</v>
      </c>
      <c r="P101" s="120" t="s">
        <v>855</v>
      </c>
      <c r="Q101" s="42" t="s">
        <v>848</v>
      </c>
      <c r="R101" s="103" t="s">
        <v>275</v>
      </c>
      <c r="S101" s="103" t="s">
        <v>275</v>
      </c>
      <c r="T101" s="29" t="s">
        <v>856</v>
      </c>
      <c r="U101" s="29" t="s">
        <v>857</v>
      </c>
      <c r="V101" s="18">
        <v>44195</v>
      </c>
      <c r="W101" s="47" t="s">
        <v>1177</v>
      </c>
      <c r="X101" s="20" t="s">
        <v>719</v>
      </c>
    </row>
    <row r="102" spans="1:24" s="17" customFormat="1" ht="110.25" customHeight="1" x14ac:dyDescent="0.2">
      <c r="A102" s="262">
        <v>10</v>
      </c>
      <c r="B102" s="265" t="s">
        <v>858</v>
      </c>
      <c r="C102" s="247" t="s">
        <v>859</v>
      </c>
      <c r="D102" s="22"/>
      <c r="E102" s="29" t="s">
        <v>860</v>
      </c>
      <c r="F102" s="29" t="s">
        <v>861</v>
      </c>
      <c r="G102" s="29" t="s">
        <v>862</v>
      </c>
      <c r="H102" s="45">
        <v>4</v>
      </c>
      <c r="I102" s="45">
        <v>5</v>
      </c>
      <c r="J102" s="9" t="str">
        <f t="shared" si="3"/>
        <v>Extrema</v>
      </c>
      <c r="K102" s="105" t="str">
        <f>IF(J102="Extrema",[1]INTERPRETACION!$F$5,IF(AND(J102="Alta"),[1]INTERPRETACION!$F$4,IF(AND(J102="Moderada"),[1]INTERPRETACION!$F$3,IF(AND(J102="Baja"),[1]INTERPRETACION!$F$2))))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2" s="35" t="s">
        <v>863</v>
      </c>
      <c r="M102" s="116">
        <v>3</v>
      </c>
      <c r="N102" s="116">
        <v>4</v>
      </c>
      <c r="O102" s="111" t="str">
        <f t="shared" si="4"/>
        <v>Alta</v>
      </c>
      <c r="P102" s="29" t="s">
        <v>864</v>
      </c>
      <c r="Q102" s="14" t="s">
        <v>865</v>
      </c>
      <c r="R102" s="98">
        <v>43862</v>
      </c>
      <c r="S102" s="98">
        <v>44196</v>
      </c>
      <c r="T102" s="29" t="s">
        <v>866</v>
      </c>
      <c r="U102" s="14" t="s">
        <v>867</v>
      </c>
      <c r="V102" s="18">
        <v>44195</v>
      </c>
      <c r="W102" s="47" t="s">
        <v>868</v>
      </c>
      <c r="X102" s="19" t="s">
        <v>869</v>
      </c>
    </row>
    <row r="103" spans="1:24" s="17" customFormat="1" ht="96" x14ac:dyDescent="0.2">
      <c r="A103" s="263"/>
      <c r="B103" s="266"/>
      <c r="C103" s="248"/>
      <c r="D103" s="22"/>
      <c r="E103" s="29" t="s">
        <v>870</v>
      </c>
      <c r="F103" s="29" t="s">
        <v>871</v>
      </c>
      <c r="G103" s="29" t="s">
        <v>862</v>
      </c>
      <c r="H103" s="45">
        <v>3</v>
      </c>
      <c r="I103" s="45">
        <v>4</v>
      </c>
      <c r="J103" s="9" t="str">
        <f t="shared" si="3"/>
        <v>Alta</v>
      </c>
      <c r="K103" s="105" t="str">
        <f>IF(J103="Extrema",[1]INTERPRETACION!$F$5,IF(AND(J103="Alta"),[1]INTERPRETACION!$F$4,IF(AND(J103="Moderada"),[1]INTERPRETACION!$F$3,IF(AND(J103="Baja"),[1]INTERPRETACION!$F$2))))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3" s="96" t="s">
        <v>872</v>
      </c>
      <c r="M103" s="45">
        <v>3</v>
      </c>
      <c r="N103" s="45">
        <v>3</v>
      </c>
      <c r="O103" s="111" t="str">
        <f t="shared" si="4"/>
        <v>Moderada</v>
      </c>
      <c r="P103" s="29" t="s">
        <v>873</v>
      </c>
      <c r="Q103" s="14" t="s">
        <v>865</v>
      </c>
      <c r="R103" s="98">
        <v>43862</v>
      </c>
      <c r="S103" s="98">
        <v>44196</v>
      </c>
      <c r="T103" s="29" t="s">
        <v>874</v>
      </c>
      <c r="U103" s="14" t="s">
        <v>875</v>
      </c>
      <c r="V103" s="18">
        <v>44195</v>
      </c>
      <c r="W103" s="47" t="s">
        <v>876</v>
      </c>
      <c r="X103" s="19" t="s">
        <v>877</v>
      </c>
    </row>
    <row r="104" spans="1:24" s="17" customFormat="1" ht="108" x14ac:dyDescent="0.2">
      <c r="A104" s="264"/>
      <c r="B104" s="267"/>
      <c r="C104" s="249"/>
      <c r="D104" s="22"/>
      <c r="E104" s="29" t="s">
        <v>878</v>
      </c>
      <c r="F104" s="29" t="s">
        <v>879</v>
      </c>
      <c r="G104" s="29" t="s">
        <v>862</v>
      </c>
      <c r="H104" s="45">
        <v>5</v>
      </c>
      <c r="I104" s="45">
        <v>5</v>
      </c>
      <c r="J104" s="9" t="str">
        <f t="shared" si="3"/>
        <v>Extrema</v>
      </c>
      <c r="K104" s="105" t="str">
        <f>IF(J104="Extrema",[1]INTERPRETACION!$F$5,IF(AND(J104="Alta"),[1]INTERPRETACION!$F$4,IF(AND(J104="Moderada"),[1]INTERPRETACION!$F$3,IF(AND(J104="Baja"),[1]INTERPRETACION!$F$2))))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4" s="96" t="s">
        <v>880</v>
      </c>
      <c r="M104" s="45">
        <v>4</v>
      </c>
      <c r="N104" s="45">
        <v>4</v>
      </c>
      <c r="O104" s="111" t="str">
        <f t="shared" si="4"/>
        <v>Alta</v>
      </c>
      <c r="P104" s="29" t="s">
        <v>881</v>
      </c>
      <c r="Q104" s="14" t="s">
        <v>865</v>
      </c>
      <c r="R104" s="98">
        <v>43862</v>
      </c>
      <c r="S104" s="98">
        <v>44196</v>
      </c>
      <c r="T104" s="29" t="s">
        <v>882</v>
      </c>
      <c r="U104" s="14" t="s">
        <v>883</v>
      </c>
      <c r="V104" s="18">
        <v>44195</v>
      </c>
      <c r="W104" s="47" t="s">
        <v>884</v>
      </c>
      <c r="X104" s="20" t="s">
        <v>89</v>
      </c>
    </row>
    <row r="105" spans="1:24" s="17" customFormat="1" ht="96" x14ac:dyDescent="0.2">
      <c r="A105" s="241">
        <v>11</v>
      </c>
      <c r="B105" s="244" t="s">
        <v>885</v>
      </c>
      <c r="C105" s="247" t="s">
        <v>886</v>
      </c>
      <c r="D105" s="250" t="s">
        <v>887</v>
      </c>
      <c r="E105" s="29" t="s">
        <v>888</v>
      </c>
      <c r="F105" s="29" t="s">
        <v>889</v>
      </c>
      <c r="G105" s="29" t="s">
        <v>890</v>
      </c>
      <c r="H105" s="96">
        <v>3</v>
      </c>
      <c r="I105" s="96">
        <v>4</v>
      </c>
      <c r="J105" s="9" t="str">
        <f>IF(H105+I105=0," ",IF(OR(AND(H105=1,I105=3),AND(H105=1,I105=4),AND(H105=2,I105=3)),"Baja",IF(OR(AND(H105=1,I105=5),AND(H105=2,I105=4),AND(H105=3,I105=3),AND(H105=4,I105=3),AND(H105=5,I105=3)),"Moderada",IF(OR(AND(H105=2,I105=5),AND(H105=3,I105=4),AND(H105=4,I105=4),AND(H105=5,I105=4)),"Alta",IF(OR(AND(H105=3,I105=5),AND(H105=4,I105=5),AND(H105=5,I105=5)),"Extrema","")))))</f>
        <v>Alta</v>
      </c>
      <c r="K105" s="101" t="str">
        <f>IF(J105="Extrema",[3]INTERPRETACION!$F$5,IF(AND(J105="Alta"),[3]INTERPRETACION!$F$4,IF(AND(J105="Moderada"),[3]INTERPRETACION!$F$3,IF(AND(J105="Baja"),[3]INTERPRETACION!$F$2))))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5" s="126" t="s">
        <v>891</v>
      </c>
      <c r="M105" s="96">
        <v>2</v>
      </c>
      <c r="N105" s="96">
        <v>4</v>
      </c>
      <c r="O105" s="12" t="str">
        <f t="shared" si="4"/>
        <v>Moderada</v>
      </c>
      <c r="P105" s="102" t="s">
        <v>892</v>
      </c>
      <c r="Q105" s="103" t="s">
        <v>893</v>
      </c>
      <c r="R105" s="98">
        <v>43831</v>
      </c>
      <c r="S105" s="98">
        <v>44196</v>
      </c>
      <c r="T105" s="29" t="s">
        <v>894</v>
      </c>
      <c r="U105" s="113" t="s">
        <v>895</v>
      </c>
      <c r="V105" s="18">
        <v>44195</v>
      </c>
      <c r="W105" s="47" t="s">
        <v>896</v>
      </c>
      <c r="X105" s="20" t="s">
        <v>897</v>
      </c>
    </row>
    <row r="106" spans="1:24" s="17" customFormat="1" ht="108" x14ac:dyDescent="0.2">
      <c r="A106" s="242"/>
      <c r="B106" s="245"/>
      <c r="C106" s="248"/>
      <c r="D106" s="251"/>
      <c r="E106" s="102" t="s">
        <v>898</v>
      </c>
      <c r="F106" s="29" t="s">
        <v>899</v>
      </c>
      <c r="G106" s="29" t="s">
        <v>900</v>
      </c>
      <c r="H106" s="96">
        <v>3</v>
      </c>
      <c r="I106" s="96">
        <v>5</v>
      </c>
      <c r="J106" s="9" t="str">
        <f>IF(H106+I106=0," ",IF(OR(AND(H106=1,I106=3),AND(H106=1,I106=4),AND(H106=2,I106=3)),"Baja",IF(OR(AND(H106=1,I106=5),AND(H106=2,I106=4),AND(H106=3,I106=3),AND(H106=4,I106=3),AND(H106=5,I106=3)),"Moderada",IF(OR(AND(H106=2,I106=5),AND(H106=3,I106=4),AND(H106=4,I106=4),AND(H106=5,I106=4)),"Alta",IF(OR(AND(H106=3,I106=5),AND(H106=4,I106=5),AND(H106=5,I106=5)),"Extrema","")))))</f>
        <v>Extrema</v>
      </c>
      <c r="K106" s="101" t="str">
        <f>IF(J106="Extrema",[3]INTERPRETACION!$F$5,IF(AND(J106="Alta"),[3]INTERPRETACION!$F$4,IF(AND(J106="Moderada"),[3]INTERPRETACION!$F$3,IF(AND(J106="Baja"),[3]INTERPRETACION!$F$2))))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6" s="126" t="s">
        <v>901</v>
      </c>
      <c r="M106" s="35">
        <v>1</v>
      </c>
      <c r="N106" s="35">
        <v>3</v>
      </c>
      <c r="O106" s="12" t="str">
        <f t="shared" si="4"/>
        <v>Baja</v>
      </c>
      <c r="P106" s="102" t="s">
        <v>902</v>
      </c>
      <c r="Q106" s="103" t="s">
        <v>893</v>
      </c>
      <c r="R106" s="98">
        <v>43831</v>
      </c>
      <c r="S106" s="98">
        <v>44196</v>
      </c>
      <c r="T106" s="29" t="s">
        <v>903</v>
      </c>
      <c r="U106" s="113" t="s">
        <v>904</v>
      </c>
      <c r="V106" s="18">
        <v>44195</v>
      </c>
      <c r="W106" s="47" t="s">
        <v>905</v>
      </c>
      <c r="X106" s="20" t="s">
        <v>306</v>
      </c>
    </row>
    <row r="107" spans="1:24" s="17" customFormat="1" ht="96" x14ac:dyDescent="0.2">
      <c r="A107" s="242"/>
      <c r="B107" s="245"/>
      <c r="C107" s="248"/>
      <c r="D107" s="251"/>
      <c r="E107" s="102" t="s">
        <v>906</v>
      </c>
      <c r="F107" s="29" t="s">
        <v>907</v>
      </c>
      <c r="G107" s="29" t="s">
        <v>890</v>
      </c>
      <c r="H107" s="96">
        <v>4</v>
      </c>
      <c r="I107" s="96">
        <v>4</v>
      </c>
      <c r="J107" s="9" t="str">
        <f>IF(H107+I107=0," ",IF(OR(AND(H107=1,I107=3),AND(H107=1,I107=4),AND(H107=2,I107=3)),"Baja",IF(OR(AND(H107=1,I107=5),AND(H107=2,I107=4),AND(H107=3,I107=3),AND(H107=4,I107=3),AND(H107=5,I107=3)),"Moderada",IF(OR(AND(H107=2,I107=5),AND(H107=3,I107=4),AND(H107=4,I107=4),AND(H107=5,I107=4)),"Alta",IF(OR(AND(H107=3,I107=5),AND(H107=4,I107=5),AND(H107=5,I107=5)),"Extrema","")))))</f>
        <v>Alta</v>
      </c>
      <c r="K107" s="101" t="str">
        <f>IF(J107="Extrema",[3]INTERPRETACION!$F$5,IF(AND(J107="Alta"),[3]INTERPRETACION!$F$4,IF(AND(J107="Moderada"),[3]INTERPRETACION!$F$3,IF(AND(J107="Baja"),[3]INTERPRETACION!$F$2))))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7" s="127" t="s">
        <v>908</v>
      </c>
      <c r="M107" s="35">
        <v>1</v>
      </c>
      <c r="N107" s="35">
        <v>3</v>
      </c>
      <c r="O107" s="12" t="str">
        <f t="shared" si="4"/>
        <v>Baja</v>
      </c>
      <c r="P107" s="102" t="s">
        <v>909</v>
      </c>
      <c r="Q107" s="103" t="s">
        <v>910</v>
      </c>
      <c r="R107" s="98">
        <v>43831</v>
      </c>
      <c r="S107" s="98">
        <v>44196</v>
      </c>
      <c r="T107" s="29" t="s">
        <v>911</v>
      </c>
      <c r="U107" s="113" t="s">
        <v>912</v>
      </c>
      <c r="V107" s="18">
        <v>44195</v>
      </c>
      <c r="W107" s="47" t="s">
        <v>913</v>
      </c>
      <c r="X107" s="20" t="s">
        <v>914</v>
      </c>
    </row>
    <row r="108" spans="1:24" s="17" customFormat="1" ht="96.75" thickBot="1" x14ac:dyDescent="0.25">
      <c r="A108" s="242"/>
      <c r="B108" s="245"/>
      <c r="C108" s="248"/>
      <c r="D108" s="252"/>
      <c r="E108" s="128" t="s">
        <v>915</v>
      </c>
      <c r="F108" s="93" t="s">
        <v>916</v>
      </c>
      <c r="G108" s="93" t="s">
        <v>917</v>
      </c>
      <c r="H108" s="129">
        <v>1</v>
      </c>
      <c r="I108" s="129">
        <v>5</v>
      </c>
      <c r="J108" s="130" t="str">
        <f>IF(H108+I108=0," ",IF(OR(AND(H108=1,I108=3),AND(H108=1,I108=4),AND(H108=2,I108=3)),"Baja",IF(OR(AND(H108=1,I108=5),AND(H108=2,I108=4),AND(H108=3,I108=3),AND(H108=4,I108=3),AND(H108=5,I108=3)),"Moderada",IF(OR(AND(H108=2,I108=5),AND(H108=3,I108=4),AND(H108=4,I108=4),AND(H108=5,I108=4)),"Alta",IF(OR(AND(H108=3,I108=5),AND(H108=4,I108=5),AND(H108=5,I108=5)),"Extrema","")))))</f>
        <v>Moderada</v>
      </c>
      <c r="K108" s="131" t="str">
        <f>IF(J108="Extrema",[3]INTERPRETACION!$F$5,IF(AND(J108="Alta"),[3]INTERPRETACION!$F$4,IF(AND(J108="Moderada"),[3]INTERPRETACION!$F$3,IF(AND(J108="Baja"),[3]INTERPRETACION!$F$2))))</f>
        <v>DEBEN TOMARSE LAS MEDIDAS NECESARIAS  PARA  LLEVAR LOS RIESGOS A LA ZONA DE RIESGO BAJA O ELIMINARLO. NOTA  EN TODO CASO  SE REQUIERE QUE LAS ENTIDADES  PROPENDAN  POR ELIMINAR EL RIESGO DE CORRUPCIÓN O POR LO MENOS LLEVARLO A LA ZONA DE RIESGO BAJA.</v>
      </c>
      <c r="L108" s="132" t="s">
        <v>918</v>
      </c>
      <c r="M108" s="133">
        <v>1</v>
      </c>
      <c r="N108" s="133">
        <v>3</v>
      </c>
      <c r="O108" s="12" t="str">
        <f t="shared" si="4"/>
        <v>Baja</v>
      </c>
      <c r="P108" s="128" t="s">
        <v>919</v>
      </c>
      <c r="Q108" s="134" t="s">
        <v>910</v>
      </c>
      <c r="R108" s="135">
        <v>43831</v>
      </c>
      <c r="S108" s="135">
        <v>44196</v>
      </c>
      <c r="T108" s="93" t="s">
        <v>920</v>
      </c>
      <c r="U108" s="57" t="s">
        <v>921</v>
      </c>
      <c r="V108" s="18">
        <v>44195</v>
      </c>
      <c r="W108" s="47" t="s">
        <v>922</v>
      </c>
      <c r="X108" s="20" t="s">
        <v>306</v>
      </c>
    </row>
    <row r="109" spans="1:24" s="17" customFormat="1" ht="120" x14ac:dyDescent="0.2">
      <c r="A109" s="242"/>
      <c r="B109" s="245"/>
      <c r="C109" s="248"/>
      <c r="D109" s="250" t="s">
        <v>923</v>
      </c>
      <c r="E109" s="136" t="s">
        <v>924</v>
      </c>
      <c r="F109" s="137" t="s">
        <v>925</v>
      </c>
      <c r="G109" s="137" t="s">
        <v>926</v>
      </c>
      <c r="H109" s="138">
        <v>2</v>
      </c>
      <c r="I109" s="138">
        <v>4</v>
      </c>
      <c r="J109" s="46" t="str">
        <f t="shared" ref="J109:J114" si="5">IF(H109+I109=0," ",IF(OR(AND(H109=1,I109=3),AND(H109=1,I109=4),AND(H109=2,I109=3)),"Baja",IF(OR(AND(H109=1,I109=5),AND(H109=2,I109=4),AND(H109=3,I109=3),AND(H109=4,I109=3),AND(H109=5,I109=3)),"Moderada",IF(OR(AND(H109=2,I109=5),AND(H109=3,I109=4),AND(H109=4,I109=4),AND(H109=5,I109=4)),"Alta",IF(OR(AND(H109=3,I109=5),AND(H109=4,I109=5),AND(H109=5,I109=5)),"Extrema","")))))</f>
        <v>Moderada</v>
      </c>
      <c r="K109" s="33" t="str">
        <f>IF(J109="Extrema",[2]INTERPRETACION!$F$5,IF(AND(J109="Alta"),[2]INTERPRETACION!$F$4,IF(AND(J109="Moderada"),[2]INTERPRETACION!$F$3,IF(AND(J109="Baja"),[2]INTERPRETACION!$F$2))))</f>
        <v>DEBEN TOMARSE LAS MEDIDAS NECESARIAS  PARA  LLEVAR LOS RIESGOS A LA ZONA DE RIESGO BAJA O ELIMINARLO. NOTA  EN TODO CASO  SE REQUIERE QUE LAS ENTIDADES  PROPENDAN  POR ELIMINAR EL RIESGO DE CORRUPCIÓN O POR LO MENOS LLEVARLO A LA ZONA DE RIESGO BAJA.</v>
      </c>
      <c r="L109" s="139" t="s">
        <v>927</v>
      </c>
      <c r="M109" s="138">
        <v>1</v>
      </c>
      <c r="N109" s="138">
        <v>3</v>
      </c>
      <c r="O109" s="12" t="str">
        <f t="shared" si="4"/>
        <v>Baja</v>
      </c>
      <c r="P109" s="136" t="s">
        <v>928</v>
      </c>
      <c r="Q109" s="140" t="s">
        <v>929</v>
      </c>
      <c r="R109" s="141">
        <v>43862</v>
      </c>
      <c r="S109" s="141">
        <v>44195</v>
      </c>
      <c r="T109" s="137" t="s">
        <v>930</v>
      </c>
      <c r="U109" s="142" t="s">
        <v>931</v>
      </c>
      <c r="V109" s="18">
        <v>44195</v>
      </c>
      <c r="W109" s="47" t="s">
        <v>932</v>
      </c>
      <c r="X109" s="19" t="s">
        <v>933</v>
      </c>
    </row>
    <row r="110" spans="1:24" s="17" customFormat="1" ht="228" x14ac:dyDescent="0.2">
      <c r="A110" s="243"/>
      <c r="B110" s="246"/>
      <c r="C110" s="249"/>
      <c r="D110" s="252"/>
      <c r="E110" s="102" t="s">
        <v>934</v>
      </c>
      <c r="F110" s="102" t="s">
        <v>935</v>
      </c>
      <c r="G110" s="29" t="s">
        <v>936</v>
      </c>
      <c r="H110" s="143">
        <v>5</v>
      </c>
      <c r="I110" s="143">
        <v>4</v>
      </c>
      <c r="J110" s="46" t="str">
        <f t="shared" si="5"/>
        <v>Alta</v>
      </c>
      <c r="K110" s="33" t="str">
        <f>IF(J110="Extrema",[2]INTERPRETACION!$F$5,IF(AND(J110="Alta"),[2]INTERPRETACION!$F$4,IF(AND(J110="Moderada"),[2]INTERPRETACION!$F$3,IF(AND(J110="Baja"),[2]INTERPRETACION!$F$2))))</f>
        <v>DEBEN TOMARSE LAS MEDIDAS NECESARIAS  PARA  LLEVAR LOS RIESGOS A LA ZONA DE RIESGO MODERADA, BAJA O ELIMINARLO.  NOTA  EN TODO CASO  SE REQUIERE QUE LAS ENTIDADES  PROPENDAN  POR ELIMINAR EL RIESGO DE CORRUPCIÓN O POR LO MENOS LLEVARLO A LA ZONA DE RIESGO</v>
      </c>
      <c r="L110" s="117" t="s">
        <v>937</v>
      </c>
      <c r="M110" s="34">
        <v>3</v>
      </c>
      <c r="N110" s="143">
        <v>3</v>
      </c>
      <c r="O110" s="12" t="str">
        <f t="shared" si="4"/>
        <v>Moderada</v>
      </c>
      <c r="P110" s="102" t="s">
        <v>938</v>
      </c>
      <c r="Q110" s="103" t="s">
        <v>939</v>
      </c>
      <c r="R110" s="28">
        <v>43862</v>
      </c>
      <c r="S110" s="28">
        <v>44195</v>
      </c>
      <c r="T110" s="29" t="s">
        <v>940</v>
      </c>
      <c r="U110" s="29" t="s">
        <v>941</v>
      </c>
      <c r="V110" s="18">
        <v>44195</v>
      </c>
      <c r="W110" s="47" t="s">
        <v>942</v>
      </c>
      <c r="X110" s="20" t="s">
        <v>306</v>
      </c>
    </row>
    <row r="111" spans="1:24" s="17" customFormat="1" ht="72" x14ac:dyDescent="0.2">
      <c r="A111" s="262">
        <v>12</v>
      </c>
      <c r="B111" s="265" t="s">
        <v>943</v>
      </c>
      <c r="C111" s="247" t="s">
        <v>944</v>
      </c>
      <c r="D111" s="250"/>
      <c r="E111" s="102" t="s">
        <v>945</v>
      </c>
      <c r="F111" s="102" t="s">
        <v>946</v>
      </c>
      <c r="G111" s="102" t="s">
        <v>947</v>
      </c>
      <c r="H111" s="144">
        <v>1</v>
      </c>
      <c r="I111" s="144">
        <v>3</v>
      </c>
      <c r="J111" s="46" t="str">
        <f t="shared" si="5"/>
        <v>Baja</v>
      </c>
      <c r="K111" s="10" t="str">
        <f>IF(J111="Extrema",[1]INTERPRETACION!$F$5,IF(AND(J111="Alta"),[1]INTERPRETACION!$F$4,IF(AND(J111="Moderada"),[1]INTERPRETACION!$F$3,IF(AND(J111="Baja"),[1]INTERPRETACION!$F$2))))</f>
        <v>LOS RIESGOS DE CORRUPCION DE LAS ZONAS BAJA SE ENCUENTRAN EN UN NIVEL QUE PUEDE ELIMINARSE O REDUCIRSE FACILMENTE CON LOS CONTROLES ESTABLECIDOS EN LA ENTIDAD</v>
      </c>
      <c r="L111" s="117" t="s">
        <v>948</v>
      </c>
      <c r="M111" s="144">
        <v>1</v>
      </c>
      <c r="N111" s="144">
        <v>3</v>
      </c>
      <c r="O111" s="12" t="str">
        <f t="shared" si="4"/>
        <v>Baja</v>
      </c>
      <c r="P111" s="102" t="s">
        <v>949</v>
      </c>
      <c r="Q111" s="7" t="s">
        <v>950</v>
      </c>
      <c r="R111" s="13" t="s">
        <v>951</v>
      </c>
      <c r="S111" s="13" t="s">
        <v>952</v>
      </c>
      <c r="T111" s="29" t="s">
        <v>953</v>
      </c>
      <c r="U111" s="29"/>
      <c r="V111" s="18">
        <v>44195</v>
      </c>
      <c r="W111" s="47" t="s">
        <v>954</v>
      </c>
      <c r="X111" s="20" t="s">
        <v>955</v>
      </c>
    </row>
    <row r="112" spans="1:24" s="17" customFormat="1" ht="96" x14ac:dyDescent="0.2">
      <c r="A112" s="264"/>
      <c r="B112" s="267"/>
      <c r="C112" s="249"/>
      <c r="D112" s="252"/>
      <c r="E112" s="102" t="s">
        <v>956</v>
      </c>
      <c r="F112" s="102" t="s">
        <v>957</v>
      </c>
      <c r="G112" s="102" t="s">
        <v>958</v>
      </c>
      <c r="H112" s="144">
        <v>2</v>
      </c>
      <c r="I112" s="144">
        <v>4</v>
      </c>
      <c r="J112" s="46" t="str">
        <f t="shared" si="5"/>
        <v>Moderada</v>
      </c>
      <c r="K112" s="10" t="str">
        <f>IF(J112="Extrema",[1]INTERPRETACION!$F$5,IF(AND(J112="Alta"),[1]INTERPRETACION!$F$4,IF(AND(J112="Moderada"),[1]INTERPRETACION!$F$3,IF(AND(J112="Baja"),[1]INTERPRETACION!$F$2))))</f>
        <v>DEBEN TOMARSE LAS MEDIDAS NECESARIAS  PARA  LLEVAR LOS RIESGOS A LA ZONA DE RIESGO BAJA O ELIMINARLO. NOTA  EN TODO CASO  SE REQUIERE QUE LAS ENTIDADES  PROPENDAN  POR ELIMINAR EL RIESGO DE CORRUPCIÓN O POR LO MENOS LLEVARLO A LA ZONA DE RIESGO BAJA.</v>
      </c>
      <c r="L112" s="117" t="s">
        <v>959</v>
      </c>
      <c r="M112" s="144">
        <v>1</v>
      </c>
      <c r="N112" s="144">
        <v>3</v>
      </c>
      <c r="O112" s="12" t="str">
        <f t="shared" si="4"/>
        <v>Baja</v>
      </c>
      <c r="P112" s="102" t="s">
        <v>960</v>
      </c>
      <c r="Q112" s="7" t="s">
        <v>950</v>
      </c>
      <c r="R112" s="13">
        <v>43864</v>
      </c>
      <c r="S112" s="13">
        <v>44196</v>
      </c>
      <c r="T112" s="29" t="s">
        <v>961</v>
      </c>
      <c r="U112" s="29"/>
      <c r="V112" s="18">
        <v>44195</v>
      </c>
      <c r="W112" s="47" t="s">
        <v>962</v>
      </c>
      <c r="X112" s="20" t="s">
        <v>306</v>
      </c>
    </row>
    <row r="113" spans="1:24" s="17" customFormat="1" ht="96" customHeight="1" x14ac:dyDescent="0.2">
      <c r="A113" s="241">
        <v>13</v>
      </c>
      <c r="B113" s="244" t="s">
        <v>963</v>
      </c>
      <c r="C113" s="247" t="s">
        <v>964</v>
      </c>
      <c r="D113" s="99" t="s">
        <v>965</v>
      </c>
      <c r="E113" s="102" t="s">
        <v>966</v>
      </c>
      <c r="F113" s="102" t="s">
        <v>967</v>
      </c>
      <c r="G113" s="102" t="s">
        <v>968</v>
      </c>
      <c r="H113" s="25">
        <v>3</v>
      </c>
      <c r="I113" s="25">
        <v>3</v>
      </c>
      <c r="J113" s="46" t="str">
        <f t="shared" si="5"/>
        <v>Moderada</v>
      </c>
      <c r="K113" s="33" t="str">
        <f>IF(J113="Extrema",[2]INTERPRETACION!$F$5,IF(AND(J113="Alta"),[2]INTERPRETACION!$F$4,IF(AND(J113="Moderada"),[2]INTERPRETACION!$F$3,IF(AND(J113="Baja"),[2]INTERPRETACION!$F$2))))</f>
        <v>DEBEN TOMARSE LAS MEDIDAS NECESARIAS  PARA  LLEVAR LOS RIESGOS A LA ZONA DE RIESGO BAJA O ELIMINARLO. NOTA  EN TODO CASO  SE REQUIERE QUE LAS ENTIDADES  PROPENDAN  POR ELIMINAR EL RIESGO DE CORRUPCIÓN O POR LO MENOS LLEVARLO A LA ZONA DE RIESGO BAJA.</v>
      </c>
      <c r="L113" s="26" t="s">
        <v>969</v>
      </c>
      <c r="M113" s="25">
        <v>1</v>
      </c>
      <c r="N113" s="25">
        <v>3</v>
      </c>
      <c r="O113" s="12" t="str">
        <f t="shared" si="4"/>
        <v>Baja</v>
      </c>
      <c r="P113" s="145" t="s">
        <v>970</v>
      </c>
      <c r="Q113" s="27" t="s">
        <v>971</v>
      </c>
      <c r="R113" s="28">
        <v>43862</v>
      </c>
      <c r="S113" s="28">
        <v>44195</v>
      </c>
      <c r="T113" s="72" t="s">
        <v>972</v>
      </c>
      <c r="U113" s="145"/>
      <c r="V113" s="18">
        <v>44195</v>
      </c>
      <c r="W113" s="47" t="s">
        <v>973</v>
      </c>
      <c r="X113" s="20" t="s">
        <v>719</v>
      </c>
    </row>
    <row r="114" spans="1:24" ht="72" x14ac:dyDescent="0.2">
      <c r="A114" s="243"/>
      <c r="B114" s="246"/>
      <c r="C114" s="249"/>
      <c r="D114" s="99" t="s">
        <v>974</v>
      </c>
      <c r="E114" s="102" t="s">
        <v>975</v>
      </c>
      <c r="F114" s="102" t="s">
        <v>976</v>
      </c>
      <c r="G114" s="102" t="s">
        <v>977</v>
      </c>
      <c r="H114" s="143">
        <v>2</v>
      </c>
      <c r="I114" s="143">
        <v>3</v>
      </c>
      <c r="J114" s="46" t="str">
        <f t="shared" si="5"/>
        <v>Baja</v>
      </c>
      <c r="K114" s="33" t="str">
        <f>IF(J114="Extrema",[2]INTERPRETACION!$F$5,IF(AND(J114="Alta"),[2]INTERPRETACION!$F$4,IF(AND(J114="Moderada"),[2]INTERPRETACION!$F$3,IF(AND(J114="Baja"),[2]INTERPRETACION!$F$2))))</f>
        <v>LOS RIESGOS DE CORRUPCION DE LAS ZONAS BAJA SE ENCUENTRAN EN UN NIVEL QUE PUEDE ELIMINARSE O REDUCIRSE FACILMENTE CON LOS CONTROLES ESTABLECIDOS EN LA ENTIDAD</v>
      </c>
      <c r="L114" s="26" t="s">
        <v>978</v>
      </c>
      <c r="M114" s="143">
        <v>1</v>
      </c>
      <c r="N114" s="143">
        <v>3</v>
      </c>
      <c r="O114" s="12" t="str">
        <f t="shared" si="4"/>
        <v>Baja</v>
      </c>
      <c r="P114" s="102" t="s">
        <v>979</v>
      </c>
      <c r="Q114" s="102" t="s">
        <v>980</v>
      </c>
      <c r="R114" s="28">
        <v>43862</v>
      </c>
      <c r="S114" s="28">
        <v>44195</v>
      </c>
      <c r="T114" s="72" t="s">
        <v>981</v>
      </c>
      <c r="U114" s="102" t="s">
        <v>982</v>
      </c>
      <c r="V114" s="146">
        <v>44195</v>
      </c>
      <c r="W114" s="47" t="s">
        <v>983</v>
      </c>
      <c r="X114" s="32" t="s">
        <v>335</v>
      </c>
    </row>
    <row r="116" spans="1:24" ht="12.75" thickBot="1" x14ac:dyDescent="0.25"/>
    <row r="117" spans="1:24" ht="16.5" thickBot="1" x14ac:dyDescent="0.25">
      <c r="B117" s="326" t="s">
        <v>984</v>
      </c>
      <c r="C117" s="327"/>
      <c r="D117" s="327"/>
      <c r="E117" s="327"/>
      <c r="F117" s="327"/>
      <c r="G117" s="327"/>
      <c r="H117" s="327"/>
      <c r="I117" s="327"/>
      <c r="J117" s="327"/>
      <c r="K117" s="327"/>
      <c r="L117" s="327"/>
      <c r="M117" s="327"/>
      <c r="N117" s="327"/>
      <c r="O117" s="327"/>
      <c r="P117" s="328"/>
    </row>
    <row r="118" spans="1:24" ht="30.75" thickBot="1" x14ac:dyDescent="0.25">
      <c r="B118" s="153" t="s">
        <v>985</v>
      </c>
      <c r="C118" s="154" t="s">
        <v>986</v>
      </c>
      <c r="D118" s="153" t="s">
        <v>987</v>
      </c>
      <c r="E118" s="153" t="s">
        <v>988</v>
      </c>
      <c r="F118" s="155" t="s">
        <v>989</v>
      </c>
      <c r="G118" s="155" t="s">
        <v>990</v>
      </c>
      <c r="H118" s="329" t="s">
        <v>991</v>
      </c>
      <c r="I118" s="330"/>
      <c r="J118" s="331"/>
      <c r="K118" s="155" t="s">
        <v>992</v>
      </c>
      <c r="L118" s="155" t="s">
        <v>993</v>
      </c>
      <c r="M118" s="329" t="s">
        <v>994</v>
      </c>
      <c r="N118" s="330"/>
      <c r="O118" s="331"/>
      <c r="P118" s="156" t="s">
        <v>995</v>
      </c>
    </row>
    <row r="119" spans="1:24" ht="57" x14ac:dyDescent="0.2">
      <c r="B119" s="157" t="s">
        <v>996</v>
      </c>
      <c r="C119" s="158" t="s">
        <v>997</v>
      </c>
      <c r="D119" s="159" t="s">
        <v>998</v>
      </c>
      <c r="E119" s="157" t="s">
        <v>999</v>
      </c>
      <c r="F119" s="157" t="s">
        <v>1000</v>
      </c>
      <c r="G119" s="160" t="s">
        <v>1001</v>
      </c>
      <c r="H119" s="332" t="s">
        <v>1002</v>
      </c>
      <c r="I119" s="333"/>
      <c r="J119" s="333"/>
      <c r="K119" s="161">
        <v>43670</v>
      </c>
      <c r="L119" s="161">
        <v>43951</v>
      </c>
      <c r="M119" s="332" t="s">
        <v>1003</v>
      </c>
      <c r="N119" s="333"/>
      <c r="O119" s="333"/>
      <c r="P119" s="334" t="s">
        <v>783</v>
      </c>
    </row>
    <row r="120" spans="1:24" ht="71.25" x14ac:dyDescent="0.2">
      <c r="B120" s="162" t="s">
        <v>1004</v>
      </c>
      <c r="C120" s="163" t="s">
        <v>997</v>
      </c>
      <c r="D120" s="164" t="s">
        <v>1005</v>
      </c>
      <c r="E120" s="162" t="s">
        <v>1006</v>
      </c>
      <c r="F120" s="162" t="s">
        <v>1007</v>
      </c>
      <c r="G120" s="165" t="s">
        <v>1001</v>
      </c>
      <c r="H120" s="336" t="s">
        <v>1002</v>
      </c>
      <c r="I120" s="337"/>
      <c r="J120" s="337"/>
      <c r="K120" s="166">
        <v>43670</v>
      </c>
      <c r="L120" s="166">
        <v>43951</v>
      </c>
      <c r="M120" s="336" t="s">
        <v>1003</v>
      </c>
      <c r="N120" s="337"/>
      <c r="O120" s="337"/>
      <c r="P120" s="334"/>
    </row>
    <row r="121" spans="1:24" ht="114" x14ac:dyDescent="0.2">
      <c r="B121" s="162" t="s">
        <v>1008</v>
      </c>
      <c r="C121" s="163" t="s">
        <v>997</v>
      </c>
      <c r="D121" s="164" t="s">
        <v>1009</v>
      </c>
      <c r="E121" s="162" t="s">
        <v>1010</v>
      </c>
      <c r="F121" s="162" t="s">
        <v>1011</v>
      </c>
      <c r="G121" s="165" t="s">
        <v>1001</v>
      </c>
      <c r="H121" s="336" t="s">
        <v>1012</v>
      </c>
      <c r="I121" s="337"/>
      <c r="J121" s="337"/>
      <c r="K121" s="166">
        <v>43670</v>
      </c>
      <c r="L121" s="166">
        <v>43951</v>
      </c>
      <c r="M121" s="336" t="s">
        <v>1003</v>
      </c>
      <c r="N121" s="337"/>
      <c r="O121" s="337"/>
      <c r="P121" s="334"/>
    </row>
    <row r="122" spans="1:24" ht="71.25" x14ac:dyDescent="0.2">
      <c r="B122" s="162" t="s">
        <v>1013</v>
      </c>
      <c r="C122" s="163" t="s">
        <v>997</v>
      </c>
      <c r="D122" s="164" t="s">
        <v>1005</v>
      </c>
      <c r="E122" s="162" t="s">
        <v>1006</v>
      </c>
      <c r="F122" s="162" t="s">
        <v>1007</v>
      </c>
      <c r="G122" s="165" t="s">
        <v>1001</v>
      </c>
      <c r="H122" s="336" t="s">
        <v>1002</v>
      </c>
      <c r="I122" s="337"/>
      <c r="J122" s="337"/>
      <c r="K122" s="166">
        <v>43670</v>
      </c>
      <c r="L122" s="166">
        <v>43951</v>
      </c>
      <c r="M122" s="336" t="s">
        <v>1003</v>
      </c>
      <c r="N122" s="337"/>
      <c r="O122" s="337"/>
      <c r="P122" s="334"/>
    </row>
    <row r="123" spans="1:24" ht="72" thickBot="1" x14ac:dyDescent="0.25">
      <c r="B123" s="162" t="s">
        <v>1014</v>
      </c>
      <c r="C123" s="163" t="s">
        <v>997</v>
      </c>
      <c r="D123" s="167" t="s">
        <v>1015</v>
      </c>
      <c r="E123" s="168" t="s">
        <v>1016</v>
      </c>
      <c r="F123" s="168" t="s">
        <v>1000</v>
      </c>
      <c r="G123" s="169" t="s">
        <v>1001</v>
      </c>
      <c r="H123" s="338" t="s">
        <v>1002</v>
      </c>
      <c r="I123" s="339"/>
      <c r="J123" s="339"/>
      <c r="K123" s="170">
        <v>43670</v>
      </c>
      <c r="L123" s="170">
        <v>43951</v>
      </c>
      <c r="M123" s="338" t="s">
        <v>1003</v>
      </c>
      <c r="N123" s="339"/>
      <c r="O123" s="339"/>
      <c r="P123" s="335"/>
    </row>
    <row r="125" spans="1:24" ht="12.75" thickBot="1" x14ac:dyDescent="0.25"/>
    <row r="126" spans="1:24" ht="15" x14ac:dyDescent="0.25">
      <c r="B126" s="343" t="s">
        <v>1017</v>
      </c>
      <c r="C126" s="344"/>
      <c r="D126" s="344"/>
      <c r="E126" s="344"/>
      <c r="F126" s="344"/>
      <c r="G126" s="344"/>
      <c r="H126" s="344"/>
      <c r="I126" s="171"/>
      <c r="J126" s="172"/>
      <c r="K126" s="173"/>
    </row>
    <row r="127" spans="1:24" ht="63.75" customHeight="1" x14ac:dyDescent="0.2">
      <c r="B127" s="174" t="s">
        <v>1018</v>
      </c>
      <c r="C127" s="345" t="s">
        <v>1019</v>
      </c>
      <c r="D127" s="345"/>
      <c r="E127" s="175" t="s">
        <v>1020</v>
      </c>
      <c r="F127" s="175" t="s">
        <v>1021</v>
      </c>
      <c r="G127" s="175" t="s">
        <v>994</v>
      </c>
      <c r="H127" s="346" t="s">
        <v>1022</v>
      </c>
      <c r="I127" s="346"/>
      <c r="J127" s="346"/>
      <c r="K127" s="176" t="s">
        <v>18</v>
      </c>
    </row>
    <row r="128" spans="1:24" ht="128.25" x14ac:dyDescent="0.2">
      <c r="B128" s="347" t="s">
        <v>1023</v>
      </c>
      <c r="C128" s="177" t="s">
        <v>1024</v>
      </c>
      <c r="D128" s="178" t="s">
        <v>1025</v>
      </c>
      <c r="E128" s="178" t="s">
        <v>1026</v>
      </c>
      <c r="F128" s="178" t="s">
        <v>1027</v>
      </c>
      <c r="G128" s="178" t="s">
        <v>1028</v>
      </c>
      <c r="H128" s="342">
        <v>43860</v>
      </c>
      <c r="I128" s="342"/>
      <c r="J128" s="342"/>
      <c r="K128" s="348" t="s">
        <v>1029</v>
      </c>
    </row>
    <row r="129" spans="2:12" ht="114" x14ac:dyDescent="0.2">
      <c r="B129" s="347"/>
      <c r="C129" s="177" t="s">
        <v>1030</v>
      </c>
      <c r="D129" s="178" t="s">
        <v>1031</v>
      </c>
      <c r="E129" s="178" t="s">
        <v>1032</v>
      </c>
      <c r="F129" s="178" t="s">
        <v>1033</v>
      </c>
      <c r="G129" s="178" t="s">
        <v>1028</v>
      </c>
      <c r="H129" s="342">
        <v>43865</v>
      </c>
      <c r="I129" s="342"/>
      <c r="J129" s="342"/>
      <c r="K129" s="348"/>
    </row>
    <row r="130" spans="2:12" ht="142.5" x14ac:dyDescent="0.2">
      <c r="B130" s="347"/>
      <c r="C130" s="177" t="s">
        <v>1034</v>
      </c>
      <c r="D130" s="178" t="s">
        <v>1035</v>
      </c>
      <c r="E130" s="178" t="s">
        <v>1036</v>
      </c>
      <c r="F130" s="178" t="s">
        <v>1037</v>
      </c>
      <c r="G130" s="178" t="s">
        <v>1028</v>
      </c>
      <c r="H130" s="342">
        <v>43867</v>
      </c>
      <c r="I130" s="342"/>
      <c r="J130" s="342"/>
      <c r="K130" s="348"/>
    </row>
    <row r="131" spans="2:12" ht="71.25" x14ac:dyDescent="0.2">
      <c r="B131" s="347"/>
      <c r="C131" s="177">
        <v>1.4</v>
      </c>
      <c r="D131" s="178" t="s">
        <v>1038</v>
      </c>
      <c r="E131" s="179" t="s">
        <v>1039</v>
      </c>
      <c r="F131" s="178" t="s">
        <v>1040</v>
      </c>
      <c r="G131" s="178" t="s">
        <v>1041</v>
      </c>
      <c r="H131" s="342" t="s">
        <v>1042</v>
      </c>
      <c r="I131" s="342"/>
      <c r="J131" s="342"/>
      <c r="K131" s="348"/>
    </row>
    <row r="132" spans="2:12" ht="42.75" x14ac:dyDescent="0.2">
      <c r="B132" s="340" t="s">
        <v>1043</v>
      </c>
      <c r="C132" s="177" t="s">
        <v>1044</v>
      </c>
      <c r="D132" s="178" t="s">
        <v>1045</v>
      </c>
      <c r="E132" s="178" t="s">
        <v>1046</v>
      </c>
      <c r="F132" s="178" t="s">
        <v>1047</v>
      </c>
      <c r="G132" s="178" t="s">
        <v>1028</v>
      </c>
      <c r="H132" s="342">
        <v>43892</v>
      </c>
      <c r="I132" s="342"/>
      <c r="J132" s="342"/>
      <c r="K132" s="348"/>
    </row>
    <row r="133" spans="2:12" ht="57" x14ac:dyDescent="0.2">
      <c r="B133" s="341"/>
      <c r="C133" s="177" t="s">
        <v>1048</v>
      </c>
      <c r="D133" s="178" t="s">
        <v>1049</v>
      </c>
      <c r="E133" s="178" t="s">
        <v>1050</v>
      </c>
      <c r="F133" s="178" t="s">
        <v>1051</v>
      </c>
      <c r="G133" s="178" t="s">
        <v>1052</v>
      </c>
      <c r="H133" s="342" t="s">
        <v>1053</v>
      </c>
      <c r="I133" s="342"/>
      <c r="J133" s="342"/>
      <c r="K133" s="348"/>
    </row>
    <row r="134" spans="2:12" ht="85.5" x14ac:dyDescent="0.2">
      <c r="B134" s="340" t="s">
        <v>1054</v>
      </c>
      <c r="C134" s="177" t="s">
        <v>1055</v>
      </c>
      <c r="D134" s="178" t="s">
        <v>1056</v>
      </c>
      <c r="E134" s="180" t="s">
        <v>1057</v>
      </c>
      <c r="F134" s="180" t="s">
        <v>1058</v>
      </c>
      <c r="G134" s="180" t="s">
        <v>1059</v>
      </c>
      <c r="H134" s="342">
        <v>43906</v>
      </c>
      <c r="I134" s="342"/>
      <c r="J134" s="342"/>
      <c r="K134" s="348"/>
    </row>
    <row r="135" spans="2:12" ht="114" x14ac:dyDescent="0.2">
      <c r="B135" s="340"/>
      <c r="C135" s="177" t="s">
        <v>1060</v>
      </c>
      <c r="D135" s="181" t="s">
        <v>1061</v>
      </c>
      <c r="E135" s="180" t="s">
        <v>1062</v>
      </c>
      <c r="F135" s="180" t="s">
        <v>1063</v>
      </c>
      <c r="G135" s="180" t="s">
        <v>1064</v>
      </c>
      <c r="H135" s="342">
        <v>43900</v>
      </c>
      <c r="I135" s="342"/>
      <c r="J135" s="342"/>
      <c r="K135" s="348"/>
    </row>
    <row r="136" spans="2:12" ht="142.5" x14ac:dyDescent="0.2">
      <c r="B136" s="340"/>
      <c r="C136" s="177">
        <v>3.3</v>
      </c>
      <c r="D136" s="178" t="s">
        <v>1065</v>
      </c>
      <c r="E136" s="180" t="s">
        <v>1066</v>
      </c>
      <c r="F136" s="180" t="s">
        <v>1067</v>
      </c>
      <c r="G136" s="180" t="s">
        <v>1068</v>
      </c>
      <c r="H136" s="342" t="s">
        <v>1069</v>
      </c>
      <c r="I136" s="342"/>
      <c r="J136" s="342"/>
      <c r="K136" s="348"/>
    </row>
    <row r="137" spans="2:12" ht="42.75" x14ac:dyDescent="0.2">
      <c r="B137" s="340" t="s">
        <v>1070</v>
      </c>
      <c r="C137" s="177" t="s">
        <v>1071</v>
      </c>
      <c r="D137" s="181" t="s">
        <v>1072</v>
      </c>
      <c r="E137" s="180" t="s">
        <v>1073</v>
      </c>
      <c r="F137" s="180" t="s">
        <v>1074</v>
      </c>
      <c r="G137" s="180" t="s">
        <v>1075</v>
      </c>
      <c r="H137" s="342" t="s">
        <v>1076</v>
      </c>
      <c r="I137" s="342"/>
      <c r="J137" s="342"/>
      <c r="K137" s="348"/>
    </row>
    <row r="138" spans="2:12" ht="28.5" x14ac:dyDescent="0.2">
      <c r="B138" s="340"/>
      <c r="C138" s="177" t="s">
        <v>1077</v>
      </c>
      <c r="D138" s="181" t="s">
        <v>1078</v>
      </c>
      <c r="E138" s="180" t="s">
        <v>1079</v>
      </c>
      <c r="F138" s="180" t="s">
        <v>1080</v>
      </c>
      <c r="G138" s="180" t="s">
        <v>1075</v>
      </c>
      <c r="H138" s="342" t="s">
        <v>1076</v>
      </c>
      <c r="I138" s="342"/>
      <c r="J138" s="342"/>
      <c r="K138" s="348"/>
    </row>
    <row r="139" spans="2:12" ht="71.25" x14ac:dyDescent="0.2">
      <c r="B139" s="340"/>
      <c r="C139" s="177" t="s">
        <v>1081</v>
      </c>
      <c r="D139" s="181" t="s">
        <v>1082</v>
      </c>
      <c r="E139" s="180" t="s">
        <v>1083</v>
      </c>
      <c r="F139" s="180" t="s">
        <v>1084</v>
      </c>
      <c r="G139" s="180" t="s">
        <v>1075</v>
      </c>
      <c r="H139" s="342" t="s">
        <v>1076</v>
      </c>
      <c r="I139" s="342"/>
      <c r="J139" s="342"/>
      <c r="K139" s="348"/>
    </row>
    <row r="140" spans="2:12" ht="156.75" x14ac:dyDescent="0.2">
      <c r="B140" s="340"/>
      <c r="C140" s="177" t="s">
        <v>1085</v>
      </c>
      <c r="D140" s="181" t="s">
        <v>1086</v>
      </c>
      <c r="E140" s="180" t="s">
        <v>1087</v>
      </c>
      <c r="F140" s="180" t="s">
        <v>1088</v>
      </c>
      <c r="G140" s="180" t="s">
        <v>1075</v>
      </c>
      <c r="H140" s="342" t="s">
        <v>1089</v>
      </c>
      <c r="I140" s="342"/>
      <c r="J140" s="342"/>
      <c r="K140" s="348"/>
    </row>
    <row r="141" spans="2:12" ht="43.5" thickBot="1" x14ac:dyDescent="0.25">
      <c r="B141" s="362"/>
      <c r="C141" s="182" t="s">
        <v>1090</v>
      </c>
      <c r="D141" s="183" t="s">
        <v>1091</v>
      </c>
      <c r="E141" s="184" t="s">
        <v>1092</v>
      </c>
      <c r="F141" s="184" t="s">
        <v>1093</v>
      </c>
      <c r="G141" s="184" t="s">
        <v>1075</v>
      </c>
      <c r="H141" s="363" t="s">
        <v>1094</v>
      </c>
      <c r="I141" s="363"/>
      <c r="J141" s="363"/>
      <c r="K141" s="349"/>
    </row>
    <row r="143" spans="2:12" ht="12.75" thickBot="1" x14ac:dyDescent="0.25"/>
    <row r="144" spans="2:12" ht="28.5" customHeight="1" thickBot="1" x14ac:dyDescent="0.25">
      <c r="B144" s="350" t="s">
        <v>1095</v>
      </c>
      <c r="C144" s="351"/>
      <c r="D144" s="351"/>
      <c r="E144" s="351"/>
      <c r="F144" s="351"/>
      <c r="G144" s="351"/>
      <c r="H144" s="351"/>
      <c r="I144" s="351"/>
      <c r="J144" s="351"/>
      <c r="K144" s="351"/>
      <c r="L144" s="352"/>
    </row>
    <row r="145" spans="2:12" ht="21.75" customHeight="1" thickBot="1" x14ac:dyDescent="0.25">
      <c r="B145" s="222" t="s">
        <v>1096</v>
      </c>
      <c r="C145" s="353" t="s">
        <v>1097</v>
      </c>
      <c r="D145" s="354"/>
      <c r="E145" s="354"/>
      <c r="F145" s="354"/>
      <c r="G145" s="354"/>
      <c r="H145" s="354"/>
      <c r="I145" s="354"/>
      <c r="J145" s="354"/>
      <c r="K145" s="354"/>
      <c r="L145" s="355"/>
    </row>
    <row r="146" spans="2:12" ht="44.25" customHeight="1" x14ac:dyDescent="0.2">
      <c r="B146" s="185" t="s">
        <v>1098</v>
      </c>
      <c r="C146" s="186"/>
      <c r="D146" s="186" t="s">
        <v>1019</v>
      </c>
      <c r="E146" s="187" t="s">
        <v>1020</v>
      </c>
      <c r="F146" s="186" t="s">
        <v>1021</v>
      </c>
      <c r="G146" s="186" t="s">
        <v>994</v>
      </c>
      <c r="H146" s="356" t="s">
        <v>1022</v>
      </c>
      <c r="I146" s="356"/>
      <c r="J146" s="356"/>
      <c r="K146" s="357" t="s">
        <v>18</v>
      </c>
      <c r="L146" s="358"/>
    </row>
    <row r="147" spans="2:12" ht="120.75" customHeight="1" x14ac:dyDescent="0.2">
      <c r="B147" s="188" t="s">
        <v>1099</v>
      </c>
      <c r="C147" s="189">
        <v>1</v>
      </c>
      <c r="D147" s="190" t="s">
        <v>1100</v>
      </c>
      <c r="E147" s="191" t="s">
        <v>1101</v>
      </c>
      <c r="F147" s="192" t="s">
        <v>1102</v>
      </c>
      <c r="G147" s="191" t="s">
        <v>1103</v>
      </c>
      <c r="H147" s="359">
        <v>44196</v>
      </c>
      <c r="I147" s="359"/>
      <c r="J147" s="359"/>
      <c r="K147" s="360" t="s">
        <v>1104</v>
      </c>
      <c r="L147" s="361"/>
    </row>
    <row r="148" spans="2:12" ht="91.5" customHeight="1" x14ac:dyDescent="0.2">
      <c r="B148" s="364" t="s">
        <v>1105</v>
      </c>
      <c r="C148" s="189">
        <v>2.1</v>
      </c>
      <c r="D148" s="191" t="s">
        <v>1106</v>
      </c>
      <c r="E148" s="191" t="s">
        <v>1107</v>
      </c>
      <c r="F148" s="192"/>
      <c r="G148" s="191" t="s">
        <v>1103</v>
      </c>
      <c r="H148" s="359" t="s">
        <v>275</v>
      </c>
      <c r="I148" s="359"/>
      <c r="J148" s="359"/>
      <c r="K148" s="365" t="s">
        <v>1108</v>
      </c>
      <c r="L148" s="366"/>
    </row>
    <row r="149" spans="2:12" ht="96.75" customHeight="1" x14ac:dyDescent="0.2">
      <c r="B149" s="364"/>
      <c r="C149" s="189">
        <v>2.2000000000000002</v>
      </c>
      <c r="D149" s="193" t="s">
        <v>1109</v>
      </c>
      <c r="E149" s="191" t="s">
        <v>1107</v>
      </c>
      <c r="F149" s="192" t="s">
        <v>1110</v>
      </c>
      <c r="G149" s="191" t="s">
        <v>1111</v>
      </c>
      <c r="H149" s="359" t="s">
        <v>1112</v>
      </c>
      <c r="I149" s="359"/>
      <c r="J149" s="359"/>
      <c r="K149" s="365" t="s">
        <v>1113</v>
      </c>
      <c r="L149" s="366"/>
    </row>
    <row r="150" spans="2:12" ht="344.25" customHeight="1" x14ac:dyDescent="0.2">
      <c r="B150" s="364" t="s">
        <v>1114</v>
      </c>
      <c r="C150" s="189">
        <v>1</v>
      </c>
      <c r="D150" s="191" t="s">
        <v>1115</v>
      </c>
      <c r="E150" s="191" t="s">
        <v>1116</v>
      </c>
      <c r="F150" s="360" t="s">
        <v>1117</v>
      </c>
      <c r="G150" s="191" t="s">
        <v>1118</v>
      </c>
      <c r="H150" s="359" t="s">
        <v>1119</v>
      </c>
      <c r="I150" s="359"/>
      <c r="J150" s="359"/>
      <c r="K150" s="365" t="s">
        <v>1120</v>
      </c>
      <c r="L150" s="366"/>
    </row>
    <row r="151" spans="2:12" ht="138" customHeight="1" x14ac:dyDescent="0.2">
      <c r="B151" s="364"/>
      <c r="C151" s="189">
        <v>2</v>
      </c>
      <c r="D151" s="191" t="s">
        <v>1121</v>
      </c>
      <c r="E151" s="194" t="s">
        <v>1122</v>
      </c>
      <c r="F151" s="360"/>
      <c r="G151" s="194" t="s">
        <v>1118</v>
      </c>
      <c r="H151" s="359" t="s">
        <v>1112</v>
      </c>
      <c r="I151" s="359"/>
      <c r="J151" s="359"/>
      <c r="K151" s="365" t="s">
        <v>1123</v>
      </c>
      <c r="L151" s="366"/>
    </row>
    <row r="152" spans="2:12" ht="76.5" customHeight="1" x14ac:dyDescent="0.2">
      <c r="B152" s="364"/>
      <c r="C152" s="189">
        <v>3</v>
      </c>
      <c r="D152" s="191" t="s">
        <v>1124</v>
      </c>
      <c r="E152" s="194" t="s">
        <v>1125</v>
      </c>
      <c r="F152" s="195" t="s">
        <v>1126</v>
      </c>
      <c r="G152" s="194" t="s">
        <v>1118</v>
      </c>
      <c r="H152" s="359">
        <v>44196</v>
      </c>
      <c r="I152" s="359"/>
      <c r="J152" s="359"/>
      <c r="K152" s="365" t="s">
        <v>1127</v>
      </c>
      <c r="L152" s="366"/>
    </row>
    <row r="153" spans="2:12" ht="165.75" customHeight="1" x14ac:dyDescent="0.2">
      <c r="B153" s="364" t="s">
        <v>1128</v>
      </c>
      <c r="C153" s="189">
        <v>1</v>
      </c>
      <c r="D153" s="194" t="s">
        <v>1129</v>
      </c>
      <c r="E153" s="191" t="s">
        <v>1130</v>
      </c>
      <c r="F153" s="191" t="s">
        <v>1131</v>
      </c>
      <c r="G153" s="191" t="s">
        <v>1132</v>
      </c>
      <c r="H153" s="359">
        <v>44012</v>
      </c>
      <c r="I153" s="359"/>
      <c r="J153" s="359"/>
      <c r="K153" s="367" t="s">
        <v>1133</v>
      </c>
      <c r="L153" s="368"/>
    </row>
    <row r="154" spans="2:12" ht="108" customHeight="1" x14ac:dyDescent="0.2">
      <c r="B154" s="364"/>
      <c r="C154" s="189">
        <v>2</v>
      </c>
      <c r="D154" s="191" t="s">
        <v>1134</v>
      </c>
      <c r="E154" s="194"/>
      <c r="F154" s="194"/>
      <c r="G154" s="191" t="s">
        <v>1135</v>
      </c>
      <c r="H154" s="359">
        <v>44012</v>
      </c>
      <c r="I154" s="359"/>
      <c r="J154" s="359"/>
      <c r="K154" s="365" t="s">
        <v>1136</v>
      </c>
      <c r="L154" s="366"/>
    </row>
    <row r="155" spans="2:12" ht="66" customHeight="1" x14ac:dyDescent="0.2">
      <c r="B155" s="364"/>
      <c r="C155" s="189">
        <v>3</v>
      </c>
      <c r="D155" s="191" t="s">
        <v>1137</v>
      </c>
      <c r="E155" s="191" t="s">
        <v>1138</v>
      </c>
      <c r="F155" s="194"/>
      <c r="G155" s="191" t="s">
        <v>1135</v>
      </c>
      <c r="H155" s="359" t="s">
        <v>1139</v>
      </c>
      <c r="I155" s="359"/>
      <c r="J155" s="359"/>
      <c r="K155" s="367" t="s">
        <v>1140</v>
      </c>
      <c r="L155" s="368"/>
    </row>
    <row r="156" spans="2:12" ht="118.5" customHeight="1" thickBot="1" x14ac:dyDescent="0.25">
      <c r="B156" s="196" t="s">
        <v>1141</v>
      </c>
      <c r="C156" s="197">
        <v>1</v>
      </c>
      <c r="D156" s="198" t="s">
        <v>1142</v>
      </c>
      <c r="E156" s="198" t="s">
        <v>1143</v>
      </c>
      <c r="F156" s="199"/>
      <c r="G156" s="200" t="s">
        <v>1103</v>
      </c>
      <c r="H156" s="378" t="s">
        <v>1139</v>
      </c>
      <c r="I156" s="378"/>
      <c r="J156" s="378"/>
      <c r="K156" s="365" t="s">
        <v>1144</v>
      </c>
      <c r="L156" s="366"/>
    </row>
    <row r="157" spans="2:12" ht="12.75" thickBot="1" x14ac:dyDescent="0.25"/>
    <row r="158" spans="2:12" ht="16.5" thickBot="1" x14ac:dyDescent="0.25">
      <c r="B158" s="379" t="s">
        <v>1145</v>
      </c>
      <c r="C158" s="380"/>
      <c r="D158" s="380"/>
      <c r="E158" s="380"/>
      <c r="F158" s="380"/>
      <c r="G158" s="380"/>
      <c r="H158" s="380"/>
      <c r="I158" s="380"/>
      <c r="J158" s="380"/>
      <c r="K158" s="381"/>
    </row>
    <row r="159" spans="2:12" ht="42.75" customHeight="1" thickBot="1" x14ac:dyDescent="0.25">
      <c r="B159" s="201" t="s">
        <v>1098</v>
      </c>
      <c r="C159" s="382" t="s">
        <v>1019</v>
      </c>
      <c r="D159" s="383"/>
      <c r="E159" s="201" t="s">
        <v>1146</v>
      </c>
      <c r="F159" s="201" t="s">
        <v>1021</v>
      </c>
      <c r="G159" s="202" t="s">
        <v>994</v>
      </c>
      <c r="H159" s="384" t="s">
        <v>1147</v>
      </c>
      <c r="I159" s="385"/>
      <c r="J159" s="385"/>
      <c r="K159" s="386"/>
    </row>
    <row r="160" spans="2:12" ht="104.25" customHeight="1" x14ac:dyDescent="0.2">
      <c r="B160" s="387" t="s">
        <v>1148</v>
      </c>
      <c r="C160" s="203">
        <v>1</v>
      </c>
      <c r="D160" s="204" t="s">
        <v>1149</v>
      </c>
      <c r="E160" s="205" t="s">
        <v>1150</v>
      </c>
      <c r="F160" s="205" t="s">
        <v>1151</v>
      </c>
      <c r="G160" s="204" t="s">
        <v>1152</v>
      </c>
      <c r="H160" s="388" t="s">
        <v>1153</v>
      </c>
      <c r="I160" s="389"/>
      <c r="J160" s="389"/>
      <c r="K160" s="390"/>
    </row>
    <row r="161" spans="2:11" ht="115.5" customHeight="1" x14ac:dyDescent="0.2">
      <c r="B161" s="370"/>
      <c r="C161" s="206">
        <v>2</v>
      </c>
      <c r="D161" s="207" t="s">
        <v>1154</v>
      </c>
      <c r="E161" s="207" t="s">
        <v>1155</v>
      </c>
      <c r="F161" s="206" t="s">
        <v>1156</v>
      </c>
      <c r="G161" s="208" t="s">
        <v>1157</v>
      </c>
      <c r="H161" s="372" t="s">
        <v>1158</v>
      </c>
      <c r="I161" s="373"/>
      <c r="J161" s="373"/>
      <c r="K161" s="374"/>
    </row>
    <row r="162" spans="2:11" ht="87.75" customHeight="1" x14ac:dyDescent="0.2">
      <c r="B162" s="370" t="s">
        <v>1159</v>
      </c>
      <c r="C162" s="206">
        <v>1</v>
      </c>
      <c r="D162" s="209" t="s">
        <v>1160</v>
      </c>
      <c r="E162" s="210" t="s">
        <v>1161</v>
      </c>
      <c r="F162" s="206" t="s">
        <v>1162</v>
      </c>
      <c r="G162" s="208" t="s">
        <v>1163</v>
      </c>
      <c r="H162" s="372" t="s">
        <v>1164</v>
      </c>
      <c r="I162" s="373"/>
      <c r="J162" s="373"/>
      <c r="K162" s="374"/>
    </row>
    <row r="163" spans="2:11" ht="75.75" customHeight="1" thickBot="1" x14ac:dyDescent="0.25">
      <c r="B163" s="371"/>
      <c r="C163" s="211">
        <v>2</v>
      </c>
      <c r="D163" s="212" t="s">
        <v>1165</v>
      </c>
      <c r="E163" s="213" t="s">
        <v>1166</v>
      </c>
      <c r="F163" s="211" t="s">
        <v>1167</v>
      </c>
      <c r="G163" s="212" t="s">
        <v>1152</v>
      </c>
      <c r="H163" s="375" t="s">
        <v>1168</v>
      </c>
      <c r="I163" s="376"/>
      <c r="J163" s="376"/>
      <c r="K163" s="377"/>
    </row>
    <row r="164" spans="2:11" x14ac:dyDescent="0.2">
      <c r="B164" s="214"/>
      <c r="C164" s="214"/>
      <c r="D164" s="215"/>
      <c r="E164" s="216"/>
    </row>
    <row r="165" spans="2:11" x14ac:dyDescent="0.2">
      <c r="B165" s="214"/>
      <c r="C165" s="214"/>
      <c r="D165" s="215"/>
      <c r="E165" s="216"/>
    </row>
    <row r="166" spans="2:11" ht="55.5" customHeight="1" x14ac:dyDescent="0.2">
      <c r="B166" s="391"/>
      <c r="C166" s="391"/>
      <c r="D166" s="215"/>
      <c r="E166" s="216"/>
    </row>
    <row r="167" spans="2:11" ht="15" x14ac:dyDescent="0.2">
      <c r="B167" s="220" t="s">
        <v>1169</v>
      </c>
      <c r="C167" s="220"/>
      <c r="D167" s="215"/>
      <c r="E167" s="216"/>
    </row>
    <row r="168" spans="2:11" ht="15" x14ac:dyDescent="0.2">
      <c r="B168" s="220" t="s">
        <v>1170</v>
      </c>
      <c r="C168" s="220"/>
      <c r="D168" s="215"/>
      <c r="E168" s="216"/>
    </row>
    <row r="169" spans="2:11" x14ac:dyDescent="0.2">
      <c r="B169" s="214"/>
      <c r="C169" s="214"/>
      <c r="D169" s="215"/>
      <c r="E169" s="216"/>
    </row>
    <row r="170" spans="2:11" x14ac:dyDescent="0.2">
      <c r="B170" s="215"/>
      <c r="C170" s="215"/>
      <c r="D170" s="215"/>
      <c r="E170" s="216"/>
    </row>
    <row r="171" spans="2:11" x14ac:dyDescent="0.2">
      <c r="B171" s="217" t="s">
        <v>1171</v>
      </c>
      <c r="C171" s="369" t="s">
        <v>1172</v>
      </c>
      <c r="D171" s="369"/>
      <c r="E171" s="216"/>
    </row>
    <row r="172" spans="2:11" x14ac:dyDescent="0.2">
      <c r="B172" s="217" t="s">
        <v>1173</v>
      </c>
      <c r="C172" s="369" t="s">
        <v>1174</v>
      </c>
      <c r="D172" s="369"/>
      <c r="E172" s="216"/>
    </row>
    <row r="173" spans="2:11" x14ac:dyDescent="0.2">
      <c r="B173" s="217" t="s">
        <v>1175</v>
      </c>
      <c r="C173" s="369" t="s">
        <v>1169</v>
      </c>
      <c r="D173" s="369"/>
      <c r="E173" s="216"/>
    </row>
    <row r="174" spans="2:11" x14ac:dyDescent="0.2">
      <c r="B174" s="218"/>
      <c r="C174" s="219"/>
      <c r="D174" s="219"/>
      <c r="E174" s="216"/>
    </row>
    <row r="175" spans="2:11" x14ac:dyDescent="0.2">
      <c r="B175" s="218"/>
      <c r="C175" s="219"/>
      <c r="D175" s="219"/>
      <c r="E175" s="216"/>
    </row>
    <row r="176" spans="2:11" x14ac:dyDescent="0.2">
      <c r="B176" s="215"/>
      <c r="C176" s="215"/>
      <c r="D176" s="215"/>
      <c r="E176" s="216"/>
    </row>
  </sheetData>
  <mergeCells count="227">
    <mergeCell ref="B153:B155"/>
    <mergeCell ref="H153:J153"/>
    <mergeCell ref="K153:L153"/>
    <mergeCell ref="H154:J154"/>
    <mergeCell ref="K154:L154"/>
    <mergeCell ref="H155:J155"/>
    <mergeCell ref="K155:L155"/>
    <mergeCell ref="C172:D172"/>
    <mergeCell ref="C173:D173"/>
    <mergeCell ref="B162:B163"/>
    <mergeCell ref="H162:K162"/>
    <mergeCell ref="H163:K163"/>
    <mergeCell ref="C171:D171"/>
    <mergeCell ref="H156:J156"/>
    <mergeCell ref="K156:L156"/>
    <mergeCell ref="B158:K158"/>
    <mergeCell ref="C159:D159"/>
    <mergeCell ref="H159:K159"/>
    <mergeCell ref="B160:B161"/>
    <mergeCell ref="H160:K160"/>
    <mergeCell ref="H161:K161"/>
    <mergeCell ref="B166:C166"/>
    <mergeCell ref="B148:B149"/>
    <mergeCell ref="H148:J148"/>
    <mergeCell ref="K148:L148"/>
    <mergeCell ref="H149:J149"/>
    <mergeCell ref="K149:L149"/>
    <mergeCell ref="B150:B152"/>
    <mergeCell ref="F150:F151"/>
    <mergeCell ref="H150:J150"/>
    <mergeCell ref="K150:L150"/>
    <mergeCell ref="H151:J151"/>
    <mergeCell ref="K151:L151"/>
    <mergeCell ref="H152:J152"/>
    <mergeCell ref="K152:L152"/>
    <mergeCell ref="B144:L144"/>
    <mergeCell ref="C145:L145"/>
    <mergeCell ref="H146:J146"/>
    <mergeCell ref="K146:L146"/>
    <mergeCell ref="H147:J147"/>
    <mergeCell ref="K147:L147"/>
    <mergeCell ref="B137:B141"/>
    <mergeCell ref="H137:J137"/>
    <mergeCell ref="H138:J138"/>
    <mergeCell ref="H139:J139"/>
    <mergeCell ref="H140:J140"/>
    <mergeCell ref="H141:J141"/>
    <mergeCell ref="B132:B133"/>
    <mergeCell ref="H132:J132"/>
    <mergeCell ref="H133:J133"/>
    <mergeCell ref="B134:B136"/>
    <mergeCell ref="H134:J134"/>
    <mergeCell ref="H135:J135"/>
    <mergeCell ref="H136:J136"/>
    <mergeCell ref="M123:O123"/>
    <mergeCell ref="B126:H126"/>
    <mergeCell ref="C127:D127"/>
    <mergeCell ref="H127:J127"/>
    <mergeCell ref="B128:B131"/>
    <mergeCell ref="H128:J128"/>
    <mergeCell ref="K128:K141"/>
    <mergeCell ref="H129:J129"/>
    <mergeCell ref="H130:J130"/>
    <mergeCell ref="H131:J131"/>
    <mergeCell ref="H119:J119"/>
    <mergeCell ref="M119:O119"/>
    <mergeCell ref="P119:P123"/>
    <mergeCell ref="H120:J120"/>
    <mergeCell ref="M120:O120"/>
    <mergeCell ref="H121:J121"/>
    <mergeCell ref="M121:O121"/>
    <mergeCell ref="H122:J122"/>
    <mergeCell ref="M122:O122"/>
    <mergeCell ref="H123:J123"/>
    <mergeCell ref="A113:A114"/>
    <mergeCell ref="B113:B114"/>
    <mergeCell ref="C113:C114"/>
    <mergeCell ref="B117:P117"/>
    <mergeCell ref="H118:J118"/>
    <mergeCell ref="M118:O118"/>
    <mergeCell ref="A105:A110"/>
    <mergeCell ref="B105:B110"/>
    <mergeCell ref="C105:C110"/>
    <mergeCell ref="D105:D108"/>
    <mergeCell ref="D109:D110"/>
    <mergeCell ref="A111:A112"/>
    <mergeCell ref="B111:B112"/>
    <mergeCell ref="C111:C112"/>
    <mergeCell ref="D111:D112"/>
    <mergeCell ref="A92:A101"/>
    <mergeCell ref="B92:B101"/>
    <mergeCell ref="C92:C101"/>
    <mergeCell ref="A102:A104"/>
    <mergeCell ref="B102:B104"/>
    <mergeCell ref="C102:C104"/>
    <mergeCell ref="A85:A88"/>
    <mergeCell ref="B85:B88"/>
    <mergeCell ref="C85:C88"/>
    <mergeCell ref="A89:A91"/>
    <mergeCell ref="B89:B91"/>
    <mergeCell ref="C89:C91"/>
    <mergeCell ref="A72:A81"/>
    <mergeCell ref="B72:B81"/>
    <mergeCell ref="C72:C81"/>
    <mergeCell ref="A82:A84"/>
    <mergeCell ref="B82:B84"/>
    <mergeCell ref="C82:C84"/>
    <mergeCell ref="X58:X59"/>
    <mergeCell ref="A60:A63"/>
    <mergeCell ref="B60:B63"/>
    <mergeCell ref="C60:C63"/>
    <mergeCell ref="A64:A71"/>
    <mergeCell ref="B64:B71"/>
    <mergeCell ref="C64:C71"/>
    <mergeCell ref="R58:R59"/>
    <mergeCell ref="S58:S59"/>
    <mergeCell ref="T58:T59"/>
    <mergeCell ref="U58:U59"/>
    <mergeCell ref="V58:V59"/>
    <mergeCell ref="W58:W59"/>
    <mergeCell ref="W56:W57"/>
    <mergeCell ref="X56:X57"/>
    <mergeCell ref="D58:D59"/>
    <mergeCell ref="E58:E59"/>
    <mergeCell ref="H58:H59"/>
    <mergeCell ref="I58:I59"/>
    <mergeCell ref="J58:J59"/>
    <mergeCell ref="K58:K59"/>
    <mergeCell ref="P58:P59"/>
    <mergeCell ref="Q58:Q59"/>
    <mergeCell ref="Q56:Q57"/>
    <mergeCell ref="R56:R57"/>
    <mergeCell ref="S56:S57"/>
    <mergeCell ref="T56:T57"/>
    <mergeCell ref="U56:U57"/>
    <mergeCell ref="V56:V57"/>
    <mergeCell ref="K55:K57"/>
    <mergeCell ref="L56:L57"/>
    <mergeCell ref="M56:M57"/>
    <mergeCell ref="N56:N57"/>
    <mergeCell ref="O56:O57"/>
    <mergeCell ref="P56:P57"/>
    <mergeCell ref="M52:M54"/>
    <mergeCell ref="N52:N54"/>
    <mergeCell ref="O52:O54"/>
    <mergeCell ref="G53:G54"/>
    <mergeCell ref="D55:D57"/>
    <mergeCell ref="E55:E57"/>
    <mergeCell ref="G55:G57"/>
    <mergeCell ref="H55:H57"/>
    <mergeCell ref="I55:I57"/>
    <mergeCell ref="J55:J57"/>
    <mergeCell ref="L49:L50"/>
    <mergeCell ref="D52:D54"/>
    <mergeCell ref="E52:E54"/>
    <mergeCell ref="H52:H54"/>
    <mergeCell ref="I52:I54"/>
    <mergeCell ref="J52:J54"/>
    <mergeCell ref="K52:K54"/>
    <mergeCell ref="L52:L54"/>
    <mergeCell ref="K46:K48"/>
    <mergeCell ref="D49:D51"/>
    <mergeCell ref="E49:E50"/>
    <mergeCell ref="G49:G50"/>
    <mergeCell ref="H49:H50"/>
    <mergeCell ref="I49:I50"/>
    <mergeCell ref="J49:J51"/>
    <mergeCell ref="K49:K51"/>
    <mergeCell ref="T41:T43"/>
    <mergeCell ref="U41:U43"/>
    <mergeCell ref="V41:V43"/>
    <mergeCell ref="W41:W43"/>
    <mergeCell ref="X41:X43"/>
    <mergeCell ref="D46:D48"/>
    <mergeCell ref="E46:E48"/>
    <mergeCell ref="H46:H48"/>
    <mergeCell ref="I46:I48"/>
    <mergeCell ref="J46:J48"/>
    <mergeCell ref="N41:N43"/>
    <mergeCell ref="O41:O43"/>
    <mergeCell ref="P41:P43"/>
    <mergeCell ref="Q41:Q43"/>
    <mergeCell ref="R41:R43"/>
    <mergeCell ref="S41:S43"/>
    <mergeCell ref="H41:H43"/>
    <mergeCell ref="I41:I43"/>
    <mergeCell ref="J41:J43"/>
    <mergeCell ref="K41:K43"/>
    <mergeCell ref="L41:L43"/>
    <mergeCell ref="M41:M43"/>
    <mergeCell ref="E25:E27"/>
    <mergeCell ref="D30:D32"/>
    <mergeCell ref="D33:D34"/>
    <mergeCell ref="D35:D40"/>
    <mergeCell ref="D41:D44"/>
    <mergeCell ref="E41:E43"/>
    <mergeCell ref="A12:A59"/>
    <mergeCell ref="B12:B59"/>
    <mergeCell ref="C12:C59"/>
    <mergeCell ref="D12:D14"/>
    <mergeCell ref="D15:D20"/>
    <mergeCell ref="D24:D29"/>
    <mergeCell ref="V2:V3"/>
    <mergeCell ref="W2:W3"/>
    <mergeCell ref="X2:X3"/>
    <mergeCell ref="A4:A11"/>
    <mergeCell ref="B4:B11"/>
    <mergeCell ref="C4:C11"/>
    <mergeCell ref="D4:D6"/>
    <mergeCell ref="D7:D9"/>
    <mergeCell ref="M2:O2"/>
    <mergeCell ref="P2:P3"/>
    <mergeCell ref="Q2:Q3"/>
    <mergeCell ref="R2:R3"/>
    <mergeCell ref="S2:S3"/>
    <mergeCell ref="T2:T3"/>
    <mergeCell ref="A1:U1"/>
    <mergeCell ref="A2:A3"/>
    <mergeCell ref="B2:B3"/>
    <mergeCell ref="C2:C3"/>
    <mergeCell ref="D2:D3"/>
    <mergeCell ref="E2:E3"/>
    <mergeCell ref="F2:F3"/>
    <mergeCell ref="G2:G3"/>
    <mergeCell ref="H2:K2"/>
    <mergeCell ref="L2:L3"/>
    <mergeCell ref="U2:U3"/>
  </mergeCells>
  <conditionalFormatting sqref="O4 J111:J112 J72:J81 O95:O101 O105:O114 J89:J91">
    <cfRule type="expression" dxfId="167" priority="168" stopIfTrue="1">
      <formula>IF(H4="",I4="","")</formula>
    </cfRule>
  </conditionalFormatting>
  <conditionalFormatting sqref="G72">
    <cfRule type="expression" dxfId="166" priority="165" stopIfTrue="1">
      <formula>$H72="bajo"</formula>
    </cfRule>
    <cfRule type="expression" dxfId="165" priority="166" stopIfTrue="1">
      <formula>$H72="medio"</formula>
    </cfRule>
    <cfRule type="expression" dxfId="164" priority="167" stopIfTrue="1">
      <formula>$H72="alto"</formula>
    </cfRule>
  </conditionalFormatting>
  <conditionalFormatting sqref="G73">
    <cfRule type="expression" dxfId="163" priority="162" stopIfTrue="1">
      <formula>$H73="bajo"</formula>
    </cfRule>
    <cfRule type="expression" dxfId="162" priority="163" stopIfTrue="1">
      <formula>$H73="medio"</formula>
    </cfRule>
    <cfRule type="expression" dxfId="161" priority="164" stopIfTrue="1">
      <formula>$H73="alto"</formula>
    </cfRule>
  </conditionalFormatting>
  <conditionalFormatting sqref="G74">
    <cfRule type="expression" dxfId="160" priority="159" stopIfTrue="1">
      <formula>$H74="bajo"</formula>
    </cfRule>
    <cfRule type="expression" dxfId="159" priority="160" stopIfTrue="1">
      <formula>$H74="medio"</formula>
    </cfRule>
    <cfRule type="expression" dxfId="158" priority="161" stopIfTrue="1">
      <formula>$H74="alto"</formula>
    </cfRule>
  </conditionalFormatting>
  <conditionalFormatting sqref="G75">
    <cfRule type="expression" dxfId="157" priority="156" stopIfTrue="1">
      <formula>$H75="bajo"</formula>
    </cfRule>
    <cfRule type="expression" dxfId="156" priority="157" stopIfTrue="1">
      <formula>$H75="medio"</formula>
    </cfRule>
    <cfRule type="expression" dxfId="155" priority="158" stopIfTrue="1">
      <formula>$H75="alto"</formula>
    </cfRule>
  </conditionalFormatting>
  <conditionalFormatting sqref="G76">
    <cfRule type="expression" dxfId="154" priority="153" stopIfTrue="1">
      <formula>$H76="bajo"</formula>
    </cfRule>
    <cfRule type="expression" dxfId="153" priority="154" stopIfTrue="1">
      <formula>$H76="medio"</formula>
    </cfRule>
    <cfRule type="expression" dxfId="152" priority="155" stopIfTrue="1">
      <formula>$H76="alto"</formula>
    </cfRule>
  </conditionalFormatting>
  <conditionalFormatting sqref="G77">
    <cfRule type="expression" dxfId="151" priority="150" stopIfTrue="1">
      <formula>$H77="bajo"</formula>
    </cfRule>
    <cfRule type="expression" dxfId="150" priority="151" stopIfTrue="1">
      <formula>$H77="medio"</formula>
    </cfRule>
    <cfRule type="expression" dxfId="149" priority="152" stopIfTrue="1">
      <formula>$H77="alto"</formula>
    </cfRule>
  </conditionalFormatting>
  <conditionalFormatting sqref="G78">
    <cfRule type="expression" dxfId="148" priority="147" stopIfTrue="1">
      <formula>$H78="bajo"</formula>
    </cfRule>
    <cfRule type="expression" dxfId="147" priority="148" stopIfTrue="1">
      <formula>$H78="medio"</formula>
    </cfRule>
    <cfRule type="expression" dxfId="146" priority="149" stopIfTrue="1">
      <formula>$H78="alto"</formula>
    </cfRule>
  </conditionalFormatting>
  <conditionalFormatting sqref="G79">
    <cfRule type="expression" dxfId="145" priority="144" stopIfTrue="1">
      <formula>$H79="bajo"</formula>
    </cfRule>
    <cfRule type="expression" dxfId="144" priority="145" stopIfTrue="1">
      <formula>$H79="medio"</formula>
    </cfRule>
    <cfRule type="expression" dxfId="143" priority="146" stopIfTrue="1">
      <formula>$H79="alto"</formula>
    </cfRule>
  </conditionalFormatting>
  <conditionalFormatting sqref="G80">
    <cfRule type="expression" dxfId="142" priority="141" stopIfTrue="1">
      <formula>$H80="bajo"</formula>
    </cfRule>
    <cfRule type="expression" dxfId="141" priority="142" stopIfTrue="1">
      <formula>$H80="medio"</formula>
    </cfRule>
    <cfRule type="expression" dxfId="140" priority="143" stopIfTrue="1">
      <formula>$H80="alto"</formula>
    </cfRule>
  </conditionalFormatting>
  <conditionalFormatting sqref="G81">
    <cfRule type="expression" dxfId="139" priority="138" stopIfTrue="1">
      <formula>$H81="bajo"</formula>
    </cfRule>
    <cfRule type="expression" dxfId="138" priority="139" stopIfTrue="1">
      <formula>$H81="medio"</formula>
    </cfRule>
    <cfRule type="expression" dxfId="137" priority="140" stopIfTrue="1">
      <formula>$H81="alto"</formula>
    </cfRule>
  </conditionalFormatting>
  <conditionalFormatting sqref="F23">
    <cfRule type="cellIs" dxfId="136" priority="132" operator="equal">
      <formula>0</formula>
    </cfRule>
  </conditionalFormatting>
  <conditionalFormatting sqref="L21">
    <cfRule type="containsErrors" dxfId="135" priority="131">
      <formula>ISERROR(L21)</formula>
    </cfRule>
  </conditionalFormatting>
  <conditionalFormatting sqref="D23">
    <cfRule type="containsErrors" dxfId="134" priority="137">
      <formula>ISERROR(D23)</formula>
    </cfRule>
  </conditionalFormatting>
  <conditionalFormatting sqref="D21:D22">
    <cfRule type="cellIs" dxfId="133" priority="136" operator="equal">
      <formula>0</formula>
    </cfRule>
  </conditionalFormatting>
  <conditionalFormatting sqref="L22">
    <cfRule type="containsErrors" dxfId="132" priority="130">
      <formula>ISERROR(L22)</formula>
    </cfRule>
  </conditionalFormatting>
  <conditionalFormatting sqref="L23">
    <cfRule type="containsErrors" dxfId="131" priority="129">
      <formula>ISERROR(L23)</formula>
    </cfRule>
  </conditionalFormatting>
  <conditionalFormatting sqref="F21:I21 G22:I22 E22">
    <cfRule type="cellIs" dxfId="130" priority="135" operator="equal">
      <formula>0</formula>
    </cfRule>
  </conditionalFormatting>
  <conditionalFormatting sqref="T22">
    <cfRule type="cellIs" dxfId="129" priority="124" operator="equal">
      <formula>0</formula>
    </cfRule>
  </conditionalFormatting>
  <conditionalFormatting sqref="E21">
    <cfRule type="containsErrors" dxfId="128" priority="134">
      <formula>ISERROR(E21)</formula>
    </cfRule>
  </conditionalFormatting>
  <conditionalFormatting sqref="G23:I23">
    <cfRule type="cellIs" dxfId="127" priority="133" operator="equal">
      <formula>0</formula>
    </cfRule>
  </conditionalFormatting>
  <conditionalFormatting sqref="Q21:Q23">
    <cfRule type="expression" dxfId="126" priority="127" stopIfTrue="1">
      <formula>IF(O21="",#REF!="","")</formula>
    </cfRule>
  </conditionalFormatting>
  <conditionalFormatting sqref="P21">
    <cfRule type="cellIs" dxfId="125" priority="126" operator="equal">
      <formula>0</formula>
    </cfRule>
  </conditionalFormatting>
  <conditionalFormatting sqref="P22">
    <cfRule type="cellIs" dxfId="124" priority="125" operator="equal">
      <formula>0</formula>
    </cfRule>
  </conditionalFormatting>
  <conditionalFormatting sqref="T21">
    <cfRule type="cellIs" dxfId="123" priority="123" operator="equal">
      <formula>0</formula>
    </cfRule>
  </conditionalFormatting>
  <conditionalFormatting sqref="P23">
    <cfRule type="cellIs" dxfId="122" priority="122" operator="equal">
      <formula>0</formula>
    </cfRule>
  </conditionalFormatting>
  <conditionalFormatting sqref="T23">
    <cfRule type="cellIs" dxfId="121" priority="121" operator="equal">
      <formula>0</formula>
    </cfRule>
  </conditionalFormatting>
  <conditionalFormatting sqref="R21:S23">
    <cfRule type="expression" dxfId="120" priority="128" stopIfTrue="1">
      <formula>IF(Q21="",#REF!="","")</formula>
    </cfRule>
  </conditionalFormatting>
  <conditionalFormatting sqref="J35:J36">
    <cfRule type="expression" dxfId="119" priority="120" stopIfTrue="1">
      <formula>IF(H35="",I35="","")</formula>
    </cfRule>
  </conditionalFormatting>
  <conditionalFormatting sqref="J95">
    <cfRule type="expression" dxfId="118" priority="117" stopIfTrue="1">
      <formula>IF(H95="",I95="","")</formula>
    </cfRule>
  </conditionalFormatting>
  <conditionalFormatting sqref="G95 L95 P95 T95">
    <cfRule type="cellIs" dxfId="117" priority="119" operator="equal">
      <formula>0</formula>
    </cfRule>
  </conditionalFormatting>
  <conditionalFormatting sqref="Q95">
    <cfRule type="expression" dxfId="116" priority="118" stopIfTrue="1">
      <formula>IF(O95="",#REF!="","")</formula>
    </cfRule>
  </conditionalFormatting>
  <conditionalFormatting sqref="U95">
    <cfRule type="cellIs" dxfId="115" priority="116" operator="equal">
      <formula>0</formula>
    </cfRule>
  </conditionalFormatting>
  <conditionalFormatting sqref="J96">
    <cfRule type="expression" dxfId="114" priority="115" stopIfTrue="1">
      <formula>IF(H96="",I96="","")</formula>
    </cfRule>
  </conditionalFormatting>
  <conditionalFormatting sqref="G96">
    <cfRule type="cellIs" dxfId="113" priority="114" operator="equal">
      <formula>0</formula>
    </cfRule>
  </conditionalFormatting>
  <conditionalFormatting sqref="L96">
    <cfRule type="cellIs" dxfId="112" priority="113" operator="equal">
      <formula>0</formula>
    </cfRule>
  </conditionalFormatting>
  <conditionalFormatting sqref="U96">
    <cfRule type="cellIs" dxfId="111" priority="112" operator="equal">
      <formula>0</formula>
    </cfRule>
  </conditionalFormatting>
  <conditionalFormatting sqref="Q96">
    <cfRule type="expression" dxfId="110" priority="111" stopIfTrue="1">
      <formula>IF(O96="",#REF!="","")</formula>
    </cfRule>
  </conditionalFormatting>
  <conditionalFormatting sqref="P96">
    <cfRule type="cellIs" dxfId="109" priority="110" operator="equal">
      <formula>0</formula>
    </cfRule>
  </conditionalFormatting>
  <conditionalFormatting sqref="T96">
    <cfRule type="cellIs" dxfId="108" priority="109" operator="equal">
      <formula>0</formula>
    </cfRule>
  </conditionalFormatting>
  <conditionalFormatting sqref="J30:J32">
    <cfRule type="expression" dxfId="107" priority="108" stopIfTrue="1">
      <formula>IF(H30="",I30="","")</formula>
    </cfRule>
  </conditionalFormatting>
  <conditionalFormatting sqref="F30:I31 P30 T30:T32">
    <cfRule type="cellIs" dxfId="106" priority="104" operator="equal">
      <formula>0</formula>
    </cfRule>
  </conditionalFormatting>
  <conditionalFormatting sqref="E31 L30:L32">
    <cfRule type="containsErrors" dxfId="105" priority="107">
      <formula>ISERROR(E30)</formula>
    </cfRule>
  </conditionalFormatting>
  <conditionalFormatting sqref="Q30:Q31">
    <cfRule type="expression" dxfId="104" priority="105" stopIfTrue="1">
      <formula>IF(O30="",#REF!="","")</formula>
    </cfRule>
  </conditionalFormatting>
  <conditionalFormatting sqref="R30:S30">
    <cfRule type="expression" dxfId="103" priority="106" stopIfTrue="1">
      <formula>IF(Q30="",#REF!="","")</formula>
    </cfRule>
  </conditionalFormatting>
  <conditionalFormatting sqref="Q32">
    <cfRule type="expression" dxfId="102" priority="103" stopIfTrue="1">
      <formula>IF(O32="",#REF!="","")</formula>
    </cfRule>
  </conditionalFormatting>
  <conditionalFormatting sqref="R31">
    <cfRule type="expression" dxfId="101" priority="102" stopIfTrue="1">
      <formula>IF(Q31="",#REF!="","")</formula>
    </cfRule>
  </conditionalFormatting>
  <conditionalFormatting sqref="R32">
    <cfRule type="expression" dxfId="100" priority="101" stopIfTrue="1">
      <formula>IF(Q32="",#REF!="","")</formula>
    </cfRule>
  </conditionalFormatting>
  <conditionalFormatting sqref="S31">
    <cfRule type="expression" dxfId="99" priority="100" stopIfTrue="1">
      <formula>IF(R31="",#REF!="","")</formula>
    </cfRule>
  </conditionalFormatting>
  <conditionalFormatting sqref="S32">
    <cfRule type="expression" dxfId="98" priority="99" stopIfTrue="1">
      <formula>IF(R32="",#REF!="","")</formula>
    </cfRule>
  </conditionalFormatting>
  <conditionalFormatting sqref="Q32">
    <cfRule type="expression" dxfId="97" priority="98" stopIfTrue="1">
      <formula>IF(O32="",#REF!="","")</formula>
    </cfRule>
  </conditionalFormatting>
  <conditionalFormatting sqref="G33:I33 D33">
    <cfRule type="cellIs" dxfId="96" priority="96" operator="equal">
      <formula>0</formula>
    </cfRule>
  </conditionalFormatting>
  <conditionalFormatting sqref="L33 E33">
    <cfRule type="containsErrors" dxfId="95" priority="95">
      <formula>ISERROR(E33)</formula>
    </cfRule>
  </conditionalFormatting>
  <conditionalFormatting sqref="J33:J34">
    <cfRule type="expression" dxfId="94" priority="94" stopIfTrue="1">
      <formula>IF(H33="",I33="","")</formula>
    </cfRule>
  </conditionalFormatting>
  <conditionalFormatting sqref="Q33:Q34">
    <cfRule type="expression" dxfId="93" priority="93" stopIfTrue="1">
      <formula>IF(O33="",#REF!="","")</formula>
    </cfRule>
  </conditionalFormatting>
  <conditionalFormatting sqref="P33">
    <cfRule type="cellIs" dxfId="92" priority="92" operator="equal">
      <formula>0</formula>
    </cfRule>
  </conditionalFormatting>
  <conditionalFormatting sqref="T33">
    <cfRule type="cellIs" dxfId="91" priority="91" operator="equal">
      <formula>0</formula>
    </cfRule>
  </conditionalFormatting>
  <conditionalFormatting sqref="F34:I34">
    <cfRule type="cellIs" dxfId="90" priority="90" operator="equal">
      <formula>0</formula>
    </cfRule>
  </conditionalFormatting>
  <conditionalFormatting sqref="T34">
    <cfRule type="cellIs" dxfId="89" priority="89" operator="equal">
      <formula>0</formula>
    </cfRule>
  </conditionalFormatting>
  <conditionalFormatting sqref="R33:S34">
    <cfRule type="expression" dxfId="88" priority="97" stopIfTrue="1">
      <formula>IF(Q33="",#REF!="","")</formula>
    </cfRule>
  </conditionalFormatting>
  <conditionalFormatting sqref="F33">
    <cfRule type="containsErrors" dxfId="87" priority="88">
      <formula>ISERROR(F33)</formula>
    </cfRule>
  </conditionalFormatting>
  <conditionalFormatting sqref="E34">
    <cfRule type="containsErrors" dxfId="86" priority="87">
      <formula>ISERROR(E34)</formula>
    </cfRule>
  </conditionalFormatting>
  <conditionalFormatting sqref="J62:J71">
    <cfRule type="expression" dxfId="85" priority="86" stopIfTrue="1">
      <formula>IF(H62="",I62="","")</formula>
    </cfRule>
  </conditionalFormatting>
  <conditionalFormatting sqref="H61:I61">
    <cfRule type="cellIs" dxfId="84" priority="85" operator="equal">
      <formula>0</formula>
    </cfRule>
  </conditionalFormatting>
  <conditionalFormatting sqref="D61:G61">
    <cfRule type="cellIs" dxfId="83" priority="84" operator="equal">
      <formula>0</formula>
    </cfRule>
  </conditionalFormatting>
  <conditionalFormatting sqref="Q61">
    <cfRule type="containsErrors" dxfId="82" priority="83">
      <formula>ISERROR(Q61)</formula>
    </cfRule>
  </conditionalFormatting>
  <conditionalFormatting sqref="E60:G60">
    <cfRule type="containsErrors" dxfId="81" priority="82">
      <formula>ISERROR(E60)</formula>
    </cfRule>
  </conditionalFormatting>
  <conditionalFormatting sqref="G62">
    <cfRule type="cellIs" dxfId="80" priority="81" operator="equal">
      <formula>0</formula>
    </cfRule>
  </conditionalFormatting>
  <conditionalFormatting sqref="E62">
    <cfRule type="containsErrors" dxfId="79" priority="80">
      <formula>ISERROR(E62)</formula>
    </cfRule>
  </conditionalFormatting>
  <conditionalFormatting sqref="D62">
    <cfRule type="cellIs" dxfId="78" priority="79" operator="equal">
      <formula>0</formula>
    </cfRule>
  </conditionalFormatting>
  <conditionalFormatting sqref="F62">
    <cfRule type="containsErrors" dxfId="77" priority="78">
      <formula>ISERROR(F62)</formula>
    </cfRule>
  </conditionalFormatting>
  <conditionalFormatting sqref="G63">
    <cfRule type="expression" dxfId="76" priority="75" stopIfTrue="1">
      <formula>$H63="bajo"</formula>
    </cfRule>
    <cfRule type="expression" dxfId="75" priority="76" stopIfTrue="1">
      <formula>$H63="medio"</formula>
    </cfRule>
    <cfRule type="expression" dxfId="74" priority="77" stopIfTrue="1">
      <formula>$H63="alto"</formula>
    </cfRule>
  </conditionalFormatting>
  <conditionalFormatting sqref="D63">
    <cfRule type="cellIs" dxfId="73" priority="74" operator="equal">
      <formula>0</formula>
    </cfRule>
  </conditionalFormatting>
  <conditionalFormatting sqref="L61">
    <cfRule type="containsErrors" dxfId="72" priority="73">
      <formula>ISERROR(L61)</formula>
    </cfRule>
  </conditionalFormatting>
  <conditionalFormatting sqref="L60">
    <cfRule type="containsErrors" dxfId="71" priority="72">
      <formula>ISERROR(L60)</formula>
    </cfRule>
  </conditionalFormatting>
  <conditionalFormatting sqref="Q62 P61:P62">
    <cfRule type="cellIs" dxfId="70" priority="71" operator="equal">
      <formula>0</formula>
    </cfRule>
  </conditionalFormatting>
  <conditionalFormatting sqref="T61:U61">
    <cfRule type="cellIs" dxfId="69" priority="70" operator="equal">
      <formula>0</formula>
    </cfRule>
  </conditionalFormatting>
  <conditionalFormatting sqref="P60">
    <cfRule type="containsErrors" dxfId="68" priority="69">
      <formula>ISERROR(P60)</formula>
    </cfRule>
  </conditionalFormatting>
  <conditionalFormatting sqref="Q60">
    <cfRule type="containsErrors" dxfId="67" priority="68">
      <formula>ISERROR(Q60)</formula>
    </cfRule>
  </conditionalFormatting>
  <conditionalFormatting sqref="T60:U60">
    <cfRule type="containsErrors" dxfId="66" priority="67">
      <formula>ISERROR(T60)</formula>
    </cfRule>
  </conditionalFormatting>
  <conditionalFormatting sqref="P63">
    <cfRule type="cellIs" dxfId="65" priority="66" operator="equal">
      <formula>0</formula>
    </cfRule>
  </conditionalFormatting>
  <conditionalFormatting sqref="H65:I66">
    <cfRule type="cellIs" dxfId="64" priority="65" operator="equal">
      <formula>0</formula>
    </cfRule>
  </conditionalFormatting>
  <conditionalFormatting sqref="F64:I64">
    <cfRule type="cellIs" dxfId="63" priority="64" operator="equal">
      <formula>0</formula>
    </cfRule>
  </conditionalFormatting>
  <conditionalFormatting sqref="E64">
    <cfRule type="containsErrors" dxfId="62" priority="63">
      <formula>ISERROR(E64)</formula>
    </cfRule>
  </conditionalFormatting>
  <conditionalFormatting sqref="D64">
    <cfRule type="cellIs" dxfId="61" priority="62" operator="equal">
      <formula>0</formula>
    </cfRule>
  </conditionalFormatting>
  <conditionalFormatting sqref="L65:L66">
    <cfRule type="containsErrors" dxfId="60" priority="61">
      <formula>ISERROR(L65)</formula>
    </cfRule>
  </conditionalFormatting>
  <conditionalFormatting sqref="P64:P65">
    <cfRule type="cellIs" dxfId="59" priority="60" operator="equal">
      <formula>0</formula>
    </cfRule>
  </conditionalFormatting>
  <conditionalFormatting sqref="T64:U65">
    <cfRule type="cellIs" dxfId="58" priority="59" operator="equal">
      <formula>0</formula>
    </cfRule>
  </conditionalFormatting>
  <conditionalFormatting sqref="T65:U65">
    <cfRule type="cellIs" dxfId="57" priority="58" operator="equal">
      <formula>0</formula>
    </cfRule>
  </conditionalFormatting>
  <conditionalFormatting sqref="Q64:Q65">
    <cfRule type="expression" dxfId="56" priority="57" stopIfTrue="1">
      <formula>IF(O64="",#REF!="","")</formula>
    </cfRule>
  </conditionalFormatting>
  <conditionalFormatting sqref="Q66">
    <cfRule type="expression" dxfId="55" priority="56" stopIfTrue="1">
      <formula>IF(O66="",#REF!="","")</formula>
    </cfRule>
  </conditionalFormatting>
  <conditionalFormatting sqref="Q71">
    <cfRule type="expression" dxfId="54" priority="55" stopIfTrue="1">
      <formula>IF(O71="",#REF!="","")</formula>
    </cfRule>
  </conditionalFormatting>
  <conditionalFormatting sqref="J105">
    <cfRule type="expression" dxfId="53" priority="54" stopIfTrue="1">
      <formula>IF(H105="",I105="","")</formula>
    </cfRule>
  </conditionalFormatting>
  <conditionalFormatting sqref="J106:J108">
    <cfRule type="expression" dxfId="52" priority="53" stopIfTrue="1">
      <formula>IF(H106="",I106="","")</formula>
    </cfRule>
  </conditionalFormatting>
  <conditionalFormatting sqref="J113">
    <cfRule type="expression" dxfId="51" priority="52" stopIfTrue="1">
      <formula>IF(H113="",I113="","")</formula>
    </cfRule>
  </conditionalFormatting>
  <conditionalFormatting sqref="J114">
    <cfRule type="expression" dxfId="50" priority="51" stopIfTrue="1">
      <formula>IF(H114="",I114="","")</formula>
    </cfRule>
  </conditionalFormatting>
  <conditionalFormatting sqref="J110">
    <cfRule type="expression" dxfId="49" priority="50" stopIfTrue="1">
      <formula>IF(H110="",I110="","")</formula>
    </cfRule>
  </conditionalFormatting>
  <conditionalFormatting sqref="J109">
    <cfRule type="expression" dxfId="48" priority="49" stopIfTrue="1">
      <formula>IF(H109="",I109="","")</formula>
    </cfRule>
  </conditionalFormatting>
  <conditionalFormatting sqref="J101">
    <cfRule type="expression" dxfId="47" priority="48" stopIfTrue="1">
      <formula>IF(H101="",I101="","")</formula>
    </cfRule>
  </conditionalFormatting>
  <conditionalFormatting sqref="J100">
    <cfRule type="expression" dxfId="46" priority="47" stopIfTrue="1">
      <formula>IF(H100="",I100="","")</formula>
    </cfRule>
  </conditionalFormatting>
  <conditionalFormatting sqref="J99">
    <cfRule type="expression" dxfId="45" priority="46" stopIfTrue="1">
      <formula>IF(H99="",I99="","")</formula>
    </cfRule>
  </conditionalFormatting>
  <conditionalFormatting sqref="J98">
    <cfRule type="expression" dxfId="44" priority="45" stopIfTrue="1">
      <formula>IF(H98="",I98="","")</formula>
    </cfRule>
  </conditionalFormatting>
  <conditionalFormatting sqref="J97">
    <cfRule type="expression" dxfId="43" priority="44" stopIfTrue="1">
      <formula>IF(H97="",I97="","")</formula>
    </cfRule>
  </conditionalFormatting>
  <conditionalFormatting sqref="J55 J58 J60:J61">
    <cfRule type="expression" dxfId="42" priority="43" stopIfTrue="1">
      <formula>IF(H55="",I55="","")</formula>
    </cfRule>
  </conditionalFormatting>
  <conditionalFormatting sqref="J52">
    <cfRule type="expression" dxfId="41" priority="42" stopIfTrue="1">
      <formula>IF(H52="",I52="","")</formula>
    </cfRule>
  </conditionalFormatting>
  <conditionalFormatting sqref="J49">
    <cfRule type="expression" dxfId="40" priority="41" stopIfTrue="1">
      <formula>IF(H49="",I49="","")</formula>
    </cfRule>
  </conditionalFormatting>
  <conditionalFormatting sqref="J46">
    <cfRule type="expression" dxfId="39" priority="40" stopIfTrue="1">
      <formula>IF(H46="",I46="","")</formula>
    </cfRule>
  </conditionalFormatting>
  <conditionalFormatting sqref="J41">
    <cfRule type="expression" dxfId="38" priority="39" stopIfTrue="1">
      <formula>IF(H41="",I41="","")</formula>
    </cfRule>
  </conditionalFormatting>
  <conditionalFormatting sqref="J45">
    <cfRule type="expression" dxfId="37" priority="38" stopIfTrue="1">
      <formula>IF(H45="",I45="","")</formula>
    </cfRule>
  </conditionalFormatting>
  <conditionalFormatting sqref="J44">
    <cfRule type="expression" dxfId="36" priority="37" stopIfTrue="1">
      <formula>IF(H44="",I44="","")</formula>
    </cfRule>
  </conditionalFormatting>
  <conditionalFormatting sqref="J40">
    <cfRule type="expression" dxfId="35" priority="36" stopIfTrue="1">
      <formula>IF(H40="",I40="","")</formula>
    </cfRule>
  </conditionalFormatting>
  <conditionalFormatting sqref="J39">
    <cfRule type="expression" dxfId="34" priority="35" stopIfTrue="1">
      <formula>IF(H39="",I39="","")</formula>
    </cfRule>
  </conditionalFormatting>
  <conditionalFormatting sqref="J29">
    <cfRule type="expression" dxfId="33" priority="34" stopIfTrue="1">
      <formula>IF(H29="",I29="","")</formula>
    </cfRule>
  </conditionalFormatting>
  <conditionalFormatting sqref="J28">
    <cfRule type="expression" dxfId="32" priority="33" stopIfTrue="1">
      <formula>IF(H28="",I28="","")</formula>
    </cfRule>
  </conditionalFormatting>
  <conditionalFormatting sqref="J27">
    <cfRule type="expression" dxfId="31" priority="32" stopIfTrue="1">
      <formula>IF(H27="",I27="","")</formula>
    </cfRule>
  </conditionalFormatting>
  <conditionalFormatting sqref="J26">
    <cfRule type="expression" dxfId="30" priority="31" stopIfTrue="1">
      <formula>IF(H26="",I26="","")</formula>
    </cfRule>
  </conditionalFormatting>
  <conditionalFormatting sqref="J25">
    <cfRule type="expression" dxfId="29" priority="30" stopIfTrue="1">
      <formula>IF(H25="",I25="","")</formula>
    </cfRule>
  </conditionalFormatting>
  <conditionalFormatting sqref="J4:J24">
    <cfRule type="expression" dxfId="28" priority="29" stopIfTrue="1">
      <formula>IF(H4="",I4="","")</formula>
    </cfRule>
  </conditionalFormatting>
  <conditionalFormatting sqref="U113 O5:O41 O58:O81 O55:O56 O44:O52 O89:O91">
    <cfRule type="expression" dxfId="27" priority="28" stopIfTrue="1">
      <formula>IF(M5="",N5="","")</formula>
    </cfRule>
  </conditionalFormatting>
  <conditionalFormatting sqref="T93">
    <cfRule type="cellIs" dxfId="26" priority="11" operator="equal">
      <formula>0</formula>
    </cfRule>
  </conditionalFormatting>
  <conditionalFormatting sqref="J92:J94 O92:O94">
    <cfRule type="expression" dxfId="25" priority="27" stopIfTrue="1">
      <formula>IF(H92="",I92="","")</formula>
    </cfRule>
  </conditionalFormatting>
  <conditionalFormatting sqref="P92 G92 U92 L92:L94">
    <cfRule type="cellIs" dxfId="24" priority="26" operator="equal">
      <formula>0</formula>
    </cfRule>
  </conditionalFormatting>
  <conditionalFormatting sqref="F92 H92:I92">
    <cfRule type="cellIs" dxfId="23" priority="25" operator="equal">
      <formula>0</formula>
    </cfRule>
  </conditionalFormatting>
  <conditionalFormatting sqref="E92">
    <cfRule type="containsErrors" dxfId="22" priority="24">
      <formula>ISERROR(E92)</formula>
    </cfRule>
  </conditionalFormatting>
  <conditionalFormatting sqref="D92">
    <cfRule type="cellIs" dxfId="21" priority="23" operator="equal">
      <formula>0</formula>
    </cfRule>
  </conditionalFormatting>
  <conditionalFormatting sqref="Q94 Q92">
    <cfRule type="expression" dxfId="20" priority="21" stopIfTrue="1">
      <formula>IF(O92="",#REF!="","")</formula>
    </cfRule>
  </conditionalFormatting>
  <conditionalFormatting sqref="T92">
    <cfRule type="cellIs" dxfId="19" priority="20" operator="equal">
      <formula>0</formula>
    </cfRule>
  </conditionalFormatting>
  <conditionalFormatting sqref="R92:S92">
    <cfRule type="expression" dxfId="18" priority="22" stopIfTrue="1">
      <formula>IF(Q92="",#REF!="","")</formula>
    </cfRule>
  </conditionalFormatting>
  <conditionalFormatting sqref="G94">
    <cfRule type="cellIs" dxfId="17" priority="19" operator="equal">
      <formula>0</formula>
    </cfRule>
  </conditionalFormatting>
  <conditionalFormatting sqref="P94">
    <cfRule type="cellIs" dxfId="16" priority="18" operator="equal">
      <formula>0</formula>
    </cfRule>
  </conditionalFormatting>
  <conditionalFormatting sqref="T94">
    <cfRule type="cellIs" dxfId="15" priority="17" operator="equal">
      <formula>0</formula>
    </cfRule>
  </conditionalFormatting>
  <conditionalFormatting sqref="U94">
    <cfRule type="cellIs" dxfId="14" priority="16" operator="equal">
      <formula>0</formula>
    </cfRule>
  </conditionalFormatting>
  <conditionalFormatting sqref="R94:S94">
    <cfRule type="expression" dxfId="13" priority="15" stopIfTrue="1">
      <formula>IF(Q94="",#REF!="","")</formula>
    </cfRule>
  </conditionalFormatting>
  <conditionalFormatting sqref="G93">
    <cfRule type="cellIs" dxfId="12" priority="14" operator="equal">
      <formula>0</formula>
    </cfRule>
  </conditionalFormatting>
  <conditionalFormatting sqref="Q93">
    <cfRule type="expression" dxfId="11" priority="12" stopIfTrue="1">
      <formula>IF(O93="",#REF!="","")</formula>
    </cfRule>
  </conditionalFormatting>
  <conditionalFormatting sqref="R93:S93">
    <cfRule type="expression" dxfId="10" priority="13" stopIfTrue="1">
      <formula>IF(Q93="",#REF!="","")</formula>
    </cfRule>
  </conditionalFormatting>
  <conditionalFormatting sqref="J102:J104 O102:O104">
    <cfRule type="expression" dxfId="9" priority="10" stopIfTrue="1">
      <formula>IF(H102="",I102="","")</formula>
    </cfRule>
  </conditionalFormatting>
  <conditionalFormatting sqref="J84 O84">
    <cfRule type="expression" dxfId="8" priority="9" stopIfTrue="1">
      <formula>IF(H84="",I84="","")</formula>
    </cfRule>
  </conditionalFormatting>
  <conditionalFormatting sqref="J82 O82">
    <cfRule type="expression" dxfId="7" priority="8" stopIfTrue="1">
      <formula>IF(H82="",I82="","")</formula>
    </cfRule>
  </conditionalFormatting>
  <conditionalFormatting sqref="J83">
    <cfRule type="expression" dxfId="6" priority="7" stopIfTrue="1">
      <formula>IF(H83="",I83="","")</formula>
    </cfRule>
  </conditionalFormatting>
  <conditionalFormatting sqref="O83">
    <cfRule type="expression" dxfId="5" priority="6" stopIfTrue="1">
      <formula>IF(M83="",N83="","")</formula>
    </cfRule>
  </conditionalFormatting>
  <conditionalFormatting sqref="J85:J88 O85:O88">
    <cfRule type="expression" dxfId="4" priority="5" stopIfTrue="1">
      <formula>IF(H85="",I85="","")</formula>
    </cfRule>
  </conditionalFormatting>
  <conditionalFormatting sqref="L85">
    <cfRule type="cellIs" dxfId="3" priority="4" operator="equal">
      <formula>0</formula>
    </cfRule>
  </conditionalFormatting>
  <conditionalFormatting sqref="P85 T85">
    <cfRule type="cellIs" dxfId="2" priority="3" operator="equal">
      <formula>0</formula>
    </cfRule>
  </conditionalFormatting>
  <conditionalFormatting sqref="Q85">
    <cfRule type="expression" dxfId="1" priority="1" stopIfTrue="1">
      <formula>IF(O85="",#REF!="","")</formula>
    </cfRule>
  </conditionalFormatting>
  <conditionalFormatting sqref="R85:S85">
    <cfRule type="expression" dxfId="0" priority="2" stopIfTrue="1">
      <formula>IF(Q85="",#REF!="","")</formula>
    </cfRule>
  </conditionalFormatting>
  <hyperlinks>
    <hyperlink ref="D136" r:id="rId1" display="http://cesar.gov.co/c/index.php/es/oprendidcuentas" xr:uid="{00000000-0004-0000-0000-000000000000}"/>
  </hyperlinks>
  <pageMargins left="1.1023622047244095" right="0" top="0.74803149606299213" bottom="0.74803149606299213" header="0.31496062992125984" footer="0.31496062992125984"/>
  <pageSetup paperSize="121" scale="55" orientation="landscape"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TERCER SEGUIMIENTO PAAC 2020 </vt:lpstr>
      <vt:lpstr>'TERCER SEGUIMIENTO PAAC 2020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CIG_TNQS</cp:lastModifiedBy>
  <cp:lastPrinted>2021-01-20T22:09:06Z</cp:lastPrinted>
  <dcterms:created xsi:type="dcterms:W3CDTF">2021-01-18T09:05:36Z</dcterms:created>
  <dcterms:modified xsi:type="dcterms:W3CDTF">2021-01-20T22:12:30Z</dcterms:modified>
</cp:coreProperties>
</file>